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Лист1!$A$1:$K$158</definedName>
  </definedNames>
  <calcPr calcId="145621"/>
</workbook>
</file>

<file path=xl/calcChain.xml><?xml version="1.0" encoding="utf-8"?>
<calcChain xmlns="http://schemas.openxmlformats.org/spreadsheetml/2006/main">
  <c r="H157" i="1" l="1"/>
  <c r="H156" i="1"/>
  <c r="H155" i="1"/>
  <c r="G154" i="1" l="1"/>
  <c r="H154" i="1"/>
  <c r="I154" i="1"/>
  <c r="J154" i="1"/>
  <c r="F154" i="1"/>
  <c r="E152" i="1"/>
  <c r="E153" i="1"/>
  <c r="E151" i="1"/>
  <c r="G150" i="1"/>
  <c r="H150" i="1"/>
  <c r="I150" i="1"/>
  <c r="J150" i="1"/>
  <c r="F150" i="1"/>
  <c r="E148" i="1"/>
  <c r="E149" i="1"/>
  <c r="E147" i="1"/>
  <c r="G157" i="1"/>
  <c r="G146" i="1"/>
  <c r="H146" i="1"/>
  <c r="I146" i="1"/>
  <c r="J146" i="1"/>
  <c r="F146" i="1"/>
  <c r="E144" i="1"/>
  <c r="E145" i="1"/>
  <c r="E143" i="1"/>
  <c r="H74" i="1"/>
  <c r="E154" i="1" l="1"/>
  <c r="E150" i="1"/>
  <c r="E146" i="1"/>
  <c r="E140" i="1"/>
  <c r="E141" i="1"/>
  <c r="E142" i="1"/>
  <c r="E139" i="1"/>
  <c r="G142" i="1"/>
  <c r="H142" i="1"/>
  <c r="I142" i="1"/>
  <c r="J142" i="1"/>
  <c r="F142" i="1"/>
  <c r="G58" i="1" l="1"/>
  <c r="H58" i="1"/>
  <c r="I58" i="1"/>
  <c r="J58" i="1"/>
  <c r="F58" i="1"/>
  <c r="E56" i="1"/>
  <c r="E57" i="1"/>
  <c r="E55" i="1"/>
  <c r="H158" i="1"/>
  <c r="I157" i="1"/>
  <c r="I158" i="1" s="1"/>
  <c r="J157" i="1"/>
  <c r="E156" i="1"/>
  <c r="G156" i="1"/>
  <c r="I156" i="1"/>
  <c r="J156" i="1"/>
  <c r="F156" i="1"/>
  <c r="G155" i="1"/>
  <c r="E155" i="1" s="1"/>
  <c r="I155" i="1"/>
  <c r="J155" i="1"/>
  <c r="F155" i="1"/>
  <c r="G138" i="1"/>
  <c r="H138" i="1"/>
  <c r="I138" i="1"/>
  <c r="J138" i="1"/>
  <c r="F138" i="1"/>
  <c r="E138" i="1" s="1"/>
  <c r="E136" i="1"/>
  <c r="E137" i="1"/>
  <c r="E135" i="1"/>
  <c r="G134" i="1"/>
  <c r="H134" i="1"/>
  <c r="I134" i="1"/>
  <c r="J134" i="1"/>
  <c r="F134" i="1"/>
  <c r="E132" i="1"/>
  <c r="E133" i="1"/>
  <c r="E131" i="1"/>
  <c r="G130" i="1"/>
  <c r="H130" i="1"/>
  <c r="I130" i="1"/>
  <c r="J130" i="1"/>
  <c r="F130" i="1"/>
  <c r="E128" i="1"/>
  <c r="E129" i="1"/>
  <c r="E127" i="1"/>
  <c r="G126" i="1"/>
  <c r="H126" i="1"/>
  <c r="I126" i="1"/>
  <c r="J126" i="1"/>
  <c r="F126" i="1"/>
  <c r="E124" i="1"/>
  <c r="E125" i="1"/>
  <c r="E123" i="1"/>
  <c r="G122" i="1"/>
  <c r="E122" i="1" s="1"/>
  <c r="H122" i="1"/>
  <c r="I122" i="1"/>
  <c r="J122" i="1"/>
  <c r="F122" i="1"/>
  <c r="E120" i="1"/>
  <c r="E121" i="1"/>
  <c r="E119" i="1"/>
  <c r="G118" i="1"/>
  <c r="H118" i="1"/>
  <c r="I118" i="1"/>
  <c r="J118" i="1"/>
  <c r="F118" i="1"/>
  <c r="E116" i="1"/>
  <c r="E117" i="1"/>
  <c r="E115" i="1"/>
  <c r="G114" i="1"/>
  <c r="H114" i="1"/>
  <c r="I114" i="1"/>
  <c r="J114" i="1"/>
  <c r="F114" i="1"/>
  <c r="E112" i="1"/>
  <c r="E113" i="1"/>
  <c r="E111" i="1"/>
  <c r="G110" i="1"/>
  <c r="H110" i="1"/>
  <c r="I110" i="1"/>
  <c r="J110" i="1"/>
  <c r="F110" i="1"/>
  <c r="E108" i="1"/>
  <c r="E109" i="1"/>
  <c r="E107" i="1"/>
  <c r="G106" i="1"/>
  <c r="H106" i="1"/>
  <c r="I106" i="1"/>
  <c r="J106" i="1"/>
  <c r="F106" i="1"/>
  <c r="E104" i="1"/>
  <c r="E105" i="1"/>
  <c r="E103" i="1"/>
  <c r="G102" i="1"/>
  <c r="H102" i="1"/>
  <c r="I102" i="1"/>
  <c r="J102" i="1"/>
  <c r="F102" i="1"/>
  <c r="E100" i="1"/>
  <c r="E101" i="1"/>
  <c r="E99" i="1"/>
  <c r="G98" i="1"/>
  <c r="H98" i="1"/>
  <c r="I98" i="1"/>
  <c r="J98" i="1"/>
  <c r="F98" i="1"/>
  <c r="E98" i="1" s="1"/>
  <c r="E96" i="1"/>
  <c r="E97" i="1"/>
  <c r="E95" i="1"/>
  <c r="G94" i="1"/>
  <c r="H94" i="1"/>
  <c r="I94" i="1"/>
  <c r="J94" i="1"/>
  <c r="F94" i="1"/>
  <c r="E92" i="1"/>
  <c r="E93" i="1"/>
  <c r="E91" i="1"/>
  <c r="G90" i="1"/>
  <c r="H90" i="1"/>
  <c r="I90" i="1"/>
  <c r="J90" i="1"/>
  <c r="F90" i="1"/>
  <c r="E88" i="1"/>
  <c r="E89" i="1"/>
  <c r="E87" i="1"/>
  <c r="G86" i="1"/>
  <c r="H86" i="1"/>
  <c r="I86" i="1"/>
  <c r="J86" i="1"/>
  <c r="F86" i="1"/>
  <c r="E84" i="1"/>
  <c r="E85" i="1"/>
  <c r="E83" i="1"/>
  <c r="G82" i="1"/>
  <c r="H82" i="1"/>
  <c r="I82" i="1"/>
  <c r="J82" i="1"/>
  <c r="F82" i="1"/>
  <c r="E80" i="1"/>
  <c r="E81" i="1"/>
  <c r="E79" i="1"/>
  <c r="G78" i="1"/>
  <c r="H78" i="1"/>
  <c r="I78" i="1"/>
  <c r="J78" i="1"/>
  <c r="F78" i="1"/>
  <c r="E76" i="1"/>
  <c r="E77" i="1"/>
  <c r="E75" i="1"/>
  <c r="G74" i="1"/>
  <c r="I74" i="1"/>
  <c r="J74" i="1"/>
  <c r="F74" i="1"/>
  <c r="E72" i="1"/>
  <c r="E73" i="1"/>
  <c r="E71" i="1"/>
  <c r="G70" i="1"/>
  <c r="H70" i="1"/>
  <c r="I70" i="1"/>
  <c r="J70" i="1"/>
  <c r="F70" i="1"/>
  <c r="E70" i="1" s="1"/>
  <c r="E68" i="1"/>
  <c r="E69" i="1"/>
  <c r="E67" i="1"/>
  <c r="G66" i="1"/>
  <c r="H66" i="1"/>
  <c r="I66" i="1"/>
  <c r="J66" i="1"/>
  <c r="F66" i="1"/>
  <c r="E64" i="1"/>
  <c r="E65" i="1"/>
  <c r="E63" i="1"/>
  <c r="G62" i="1"/>
  <c r="H62" i="1"/>
  <c r="I62" i="1"/>
  <c r="J62" i="1"/>
  <c r="F62" i="1"/>
  <c r="E60" i="1"/>
  <c r="E61" i="1"/>
  <c r="E59" i="1"/>
  <c r="G54" i="1"/>
  <c r="H54" i="1"/>
  <c r="I54" i="1"/>
  <c r="J54" i="1"/>
  <c r="F54" i="1"/>
  <c r="E52" i="1"/>
  <c r="E53" i="1"/>
  <c r="E51" i="1"/>
  <c r="G50" i="1"/>
  <c r="H50" i="1"/>
  <c r="I50" i="1"/>
  <c r="J50" i="1"/>
  <c r="F50" i="1"/>
  <c r="E48" i="1"/>
  <c r="E49" i="1"/>
  <c r="E47" i="1"/>
  <c r="G46" i="1"/>
  <c r="H46" i="1"/>
  <c r="I46" i="1"/>
  <c r="J46" i="1"/>
  <c r="F46" i="1"/>
  <c r="E44" i="1"/>
  <c r="E45" i="1"/>
  <c r="E43" i="1"/>
  <c r="G42" i="1"/>
  <c r="H42" i="1"/>
  <c r="I42" i="1"/>
  <c r="J42" i="1"/>
  <c r="F42" i="1"/>
  <c r="E40" i="1"/>
  <c r="E41" i="1"/>
  <c r="E39" i="1"/>
  <c r="G38" i="1"/>
  <c r="H38" i="1"/>
  <c r="I38" i="1"/>
  <c r="E38" i="1" s="1"/>
  <c r="J38" i="1"/>
  <c r="F38" i="1"/>
  <c r="E36" i="1"/>
  <c r="E37" i="1"/>
  <c r="E35" i="1"/>
  <c r="G34" i="1"/>
  <c r="H34" i="1"/>
  <c r="I34" i="1"/>
  <c r="J34" i="1"/>
  <c r="F34" i="1"/>
  <c r="E32" i="1"/>
  <c r="E33" i="1"/>
  <c r="E31" i="1"/>
  <c r="E28" i="1"/>
  <c r="E29" i="1"/>
  <c r="E27" i="1"/>
  <c r="G30" i="1"/>
  <c r="H30" i="1"/>
  <c r="I30" i="1"/>
  <c r="J30" i="1"/>
  <c r="F30" i="1"/>
  <c r="E30" i="1" s="1"/>
  <c r="E24" i="1"/>
  <c r="E25" i="1"/>
  <c r="E23" i="1"/>
  <c r="G26" i="1"/>
  <c r="H26" i="1"/>
  <c r="I26" i="1"/>
  <c r="J26" i="1"/>
  <c r="F26" i="1"/>
  <c r="E26" i="1" s="1"/>
  <c r="E20" i="1"/>
  <c r="E21" i="1"/>
  <c r="E19" i="1"/>
  <c r="G22" i="1"/>
  <c r="H22" i="1"/>
  <c r="I22" i="1"/>
  <c r="E22" i="1" s="1"/>
  <c r="J22" i="1"/>
  <c r="F22" i="1"/>
  <c r="E16" i="1"/>
  <c r="E17" i="1"/>
  <c r="E15" i="1"/>
  <c r="G18" i="1"/>
  <c r="H18" i="1"/>
  <c r="I18" i="1"/>
  <c r="J18" i="1"/>
  <c r="F18" i="1"/>
  <c r="J158" i="1" l="1"/>
  <c r="F157" i="1"/>
  <c r="F158" i="1" s="1"/>
  <c r="E74" i="1"/>
  <c r="E58" i="1"/>
  <c r="G158" i="1"/>
  <c r="E18" i="1"/>
  <c r="E134" i="1"/>
  <c r="E130" i="1"/>
  <c r="E126" i="1"/>
  <c r="E118" i="1"/>
  <c r="E114" i="1"/>
  <c r="E110" i="1"/>
  <c r="E106" i="1"/>
  <c r="E102" i="1"/>
  <c r="E94" i="1"/>
  <c r="E90" i="1"/>
  <c r="E86" i="1"/>
  <c r="E82" i="1"/>
  <c r="E78" i="1"/>
  <c r="E66" i="1"/>
  <c r="E62" i="1"/>
  <c r="E50" i="1"/>
  <c r="E54" i="1"/>
  <c r="E46" i="1"/>
  <c r="E42" i="1"/>
  <c r="E34" i="1"/>
  <c r="G14" i="1"/>
  <c r="H14" i="1"/>
  <c r="I14" i="1"/>
  <c r="J14" i="1"/>
  <c r="F14" i="1"/>
  <c r="E12" i="1"/>
  <c r="E13" i="1"/>
  <c r="E11" i="1"/>
  <c r="E8" i="1"/>
  <c r="E9" i="1"/>
  <c r="E7" i="1"/>
  <c r="G10" i="1"/>
  <c r="H10" i="1"/>
  <c r="I10" i="1"/>
  <c r="J10" i="1"/>
  <c r="F10" i="1"/>
  <c r="E157" i="1" l="1"/>
  <c r="E158" i="1"/>
  <c r="E10" i="1"/>
  <c r="E14" i="1"/>
</calcChain>
</file>

<file path=xl/sharedStrings.xml><?xml version="1.0" encoding="utf-8"?>
<sst xmlns="http://schemas.openxmlformats.org/spreadsheetml/2006/main" count="280" uniqueCount="127">
  <si>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</si>
  <si>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</si>
  <si>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</si>
  <si>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</si>
  <si>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</si>
  <si>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</si>
  <si>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</si>
  <si>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</si>
  <si>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</si>
  <si>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</si>
  <si>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</si>
  <si>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</si>
  <si>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</si>
  <si>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</si>
  <si>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</si>
  <si>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</si>
  <si>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</si>
  <si>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</si>
  <si>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</si>
  <si>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Мероприятия по повышению безопасности дорожного движения в Трубчевском муниципальном районе</t>
  </si>
  <si>
    <t>МО МВД России «Трубчевский» (по согласованию), ОГИБДД (по согласованию), комиссия по БДД, отдел образования администрации Трубчевского муниципального района, ГБУЗ «Трубчевская ЦРБ» (по согласованию)</t>
  </si>
  <si>
    <t>7.</t>
  </si>
  <si>
    <t>8.</t>
  </si>
  <si>
    <t>9.</t>
  </si>
  <si>
    <t>Мероприятия по обеспечению жильем молодых семей</t>
  </si>
  <si>
    <t>Отдел по делам семьи, охране материнства и детства, демографии администрации Трубчевского муниципального района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</si>
  <si>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</si>
  <si>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</si>
  <si>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Финансовое управление, 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</si>
  <si>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</si>
  <si>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</si>
  <si>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</si>
  <si>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</si>
  <si>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</si>
  <si>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Отдел по делам семьи, охране материнства и детства, демографии, администрации Трубчевского муниципального района</t>
  </si>
  <si>
    <t>17.</t>
  </si>
  <si>
    <t>18.</t>
  </si>
  <si>
    <t>19.</t>
  </si>
  <si>
    <t>20.</t>
  </si>
  <si>
    <t>Отдел по делам семьи, охране материнства и детства, демографии, комитет по управлению муниципальным имуществом, отдел экономики администрации Трубчевского муниципального района</t>
  </si>
  <si>
    <t>Итого по муниципальной программе:</t>
  </si>
  <si>
    <t>ИТОГО по муниципальной программе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</si>
  <si>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</si>
  <si>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 xml:space="preserve">реализации муниципальной программы </t>
  </si>
  <si>
    <t xml:space="preserve">Мероприятия по составлению, изменению списка кандидатов присяжные заседатели федеральных судов общей юрисдикции РФ </t>
  </si>
  <si>
    <t>Мероприятия по приобретению жилья работникам социально-культурной сферы</t>
  </si>
  <si>
    <t>Руководитель аппарата, организационно-правовой отдел  администрации Трубчевского муниципального района</t>
  </si>
  <si>
    <t>Организационно-правовой отдел администрации Трубчевского муниципального района, ГКУ «Центр занятости населения Трубчевского района» (по согласованию)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</si>
  <si>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</si>
  <si>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Взносы на  капитальный ремонт многоквартирных домов, находящихся в муниципальной собственности</t>
  </si>
  <si>
    <t>2017 год, рублей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</si>
  <si>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</si>
  <si>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</si>
  <si>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</si>
  <si>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</si>
  <si>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</si>
  <si>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осуществлению полномочий по решению вопросов местного значения сельских поселений в части организации водоснабжения поселения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</si>
  <si>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</si>
  <si>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</si>
  <si>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</si>
  <si>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</si>
  <si>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</si>
  <si>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</si>
  <si>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</si>
  <si>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</si>
  <si>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</si>
  <si>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</si>
  <si>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Комитет по управлению муниципальным имуществом, отдел учета и отчетности, отдел экономики администрации Трубчевского муниципального района</t>
  </si>
  <si>
    <t xml:space="preserve">Отдел жилищно-коммунального хозяйства и охраны окружающей среды администрации Трубчевского муниципального района </t>
  </si>
  <si>
    <t>Отдел по делам семьи, охране материнства и детства, демографии, отдел образования, отдел учета и отчетности администрации Трубчевского муниципального района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</si>
  <si>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</si>
  <si>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Комиссия по делам несовершеннолетних и защите их прав Трубчевского муниципального района, административная комиссия муниципального образования «Трубчевский муниципальный район»</t>
  </si>
  <si>
    <t xml:space="preserve">Отдел архитектуры и градостроительства, отдел экономики администрации Трубчевского муниципального района </t>
  </si>
  <si>
    <t>Отдел жилищно-коммунального хозяйства и охраны окружающей среды администрации Трубчевского муниципального района</t>
  </si>
  <si>
    <t xml:space="preserve">Отдел жилищно-коммунального хозяйства и охраны окружающей среды, отдел экономики  администрации Трубчевского муниципального района </t>
  </si>
  <si>
    <t>Отдел жилищно-коммунального хозяйства и охраны окружающей среды,  ГКУ Брянской области "Трубчевское районное управление с/х" (по согласованию)</t>
  </si>
  <si>
    <t>Доля несовершеннолетних, состоящих на учете в комиссиях по делам несовершеннолетних и защите их прав Трубчевского муниципального района</t>
  </si>
  <si>
    <t>1. Динамика поступлений в бюджет Трубчевского муниципального района доходов от сдачи в аренду земельных участков, государственная собственность на которые не разграничена, по сравнению с предыдущим годом                      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       3.  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</t>
  </si>
  <si>
    <t>1. Сокращение доли детей-сирот и детей, оставшихся без попечения родителей, от общей численности детского населения Трубчевского района                                        2.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</si>
  <si>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>к) ПЛАН</t>
  </si>
  <si>
    <t>"Реализация полномочий администрации Трубчевского муниципального района на 2013-2017 годы"</t>
  </si>
  <si>
    <t>2013 год, рублей</t>
  </si>
  <si>
    <t>2014 год, рублей</t>
  </si>
  <si>
    <t>Обеспечение проведения выборов и референдумов</t>
  </si>
  <si>
    <t>Руководитель аппарата администрации Трубчевского муниципального района</t>
  </si>
  <si>
    <t>Мероприятия по развитию водохозяйственного комплекса Брянской области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</si>
  <si>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</si>
  <si>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Отдел учета и отчетности, отдел экономики администрации Трубчевского муниципального района</t>
  </si>
  <si>
    <t>Мерприятия в рамках ДЦП "Газификация Брянской области" (2009-2015 годы)</t>
  </si>
  <si>
    <t xml:space="preserve">Отдел архитектуры и градостроительства, комитет по управлению муниципальным имуществом, отдел экономики администрации Трубчевского муниципального района </t>
  </si>
  <si>
    <t>Мероприятия по инвестированию объектов капитального строительства собственности Трубчевского муниципального района</t>
  </si>
  <si>
    <t>Отдел архитектуры и градостроительства, сектор по охране окружающей среды, отдел экономики администрации Трубчевского муниципального района</t>
  </si>
  <si>
    <t>Мероприятия по капитальному ремонту гидротехнического сооружения н.п. Плюсково</t>
  </si>
  <si>
    <t>Субсидии на реализацию мероприятий ФЦП "Устойчивое развитие сельских территорий на 2014-2017 годы и на период до 2020 года"</t>
  </si>
  <si>
    <t>Отдел экономики администрации Трубчевского муниципального района, ГКУ Брянской области "Трубчевское районное управление с/х" (по согласованию)</t>
  </si>
  <si>
    <t>21.</t>
  </si>
  <si>
    <t>22.</t>
  </si>
  <si>
    <t>Мероприятия по профилактике социального сиротства, оказанию помощи детям-сиротам, оставшимся без попечения родителей, лицам из их числа, замещающим семьям, по предоставлению жилья лицам из числа детей-сирот</t>
  </si>
  <si>
    <t>Отдел по делам семьи, охране материнства и детства, демографии администрации Трубчевского муниципального района, ГБУЗ "Трубчевская ЦРБ" (по согласованию), ГБУСО "Центр социальной помощи семье и детям Трубчевского района" (по согласованию), отдел ЗАГС Трубчевского района управления ЗАГС Брянской области (по согласованию), ГКУ редакция газеты "Земля трубчевская" (по согласованию)</t>
  </si>
  <si>
    <t>23.</t>
  </si>
  <si>
    <t>24.</t>
  </si>
  <si>
    <t>Мероприятия по обязательному страхованию гражданской ответственности владельца опасных объектов</t>
  </si>
  <si>
    <t>Руководитель аппарата, отдел экономики администрации Трубчевского муниципального района</t>
  </si>
  <si>
    <t>25.</t>
  </si>
  <si>
    <t>Мероприятия в рамках ДЦП "Социальное развитие села"</t>
  </si>
  <si>
    <t>26.</t>
  </si>
  <si>
    <t>27.</t>
  </si>
  <si>
    <t>Мероприятия по охране окружающей среды</t>
  </si>
  <si>
    <t>Сектор по охране окружающей среды администрации Трубчевского мунициапального района</t>
  </si>
  <si>
    <t>28.</t>
  </si>
  <si>
    <t>Создание многофункциональных центров предоставления государственных и муниципальных услуг на территории района</t>
  </si>
  <si>
    <t>Комитет по управлению муниципальным имуществом администрации Трубчевского муниципального района</t>
  </si>
  <si>
    <t>29.</t>
  </si>
  <si>
    <t>30.</t>
  </si>
  <si>
    <t>Реализация мероприятий федеральной целевой программы "Развитие водохозяйственного комплекса Российской Федерации в 2012-2020 гг." государственной программы Российской Федерации "Воспроизводство и использование природных ресурсов"</t>
  </si>
  <si>
    <t>31.</t>
  </si>
  <si>
    <t>32.</t>
  </si>
  <si>
    <t>33.</t>
  </si>
  <si>
    <t>Отдел жилищного хозяйства и охраны окружающей среды, сектор по охране окружающей среды, отдел архитектуры и градостроительства, отдел экономики администрации Трубчевского мунициапального района</t>
  </si>
  <si>
    <t>34.</t>
  </si>
  <si>
    <t>Приобретенние элитных семен многолетних трав</t>
  </si>
  <si>
    <t>35.</t>
  </si>
  <si>
    <t>36.</t>
  </si>
  <si>
    <t>Мероприятия по приобретению пожарного инвентаря</t>
  </si>
  <si>
    <t>37.</t>
  </si>
  <si>
    <t>Софинансирование объектов капитальных вложений муниципальной собственности</t>
  </si>
  <si>
    <t xml:space="preserve">Мероприятия по приобретению специализированной технике для предприятий ЖКХ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</si>
</sst>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8"/>
  <sheetViews>
    <sheetView tabSelected="1" view="pageBreakPreview" topLeftCell="A145" zoomScaleNormal="100" zoomScaleSheetLayoutView="100" workbookViewId="0">
      <selection activeCell="S151" sqref="S151"/>
    </sheetView>
  </sheetViews>
  <sheetFormatPr defaultRowHeight="15" x14ac:dyDescent="0.25"/>
  <cols>
    <col min="1" max="1" width="3.85546875" customWidth="1"/>
    <col min="2" max="2" width="20" customWidth="1"/>
    <col min="3" max="3" width="15.5703125" customWidth="1"/>
    <col min="4" max="4" width="12.42578125" customWidth="1"/>
    <col min="5" max="7" width="11.7109375" customWidth="1"/>
    <col min="8" max="8" width="12.28515625" customWidth="1"/>
    <col min="9" max="9" width="10.7109375" customWidth="1"/>
    <col min="10" max="10" width="10.5703125" customWidth="1"/>
    <col min="11" max="11" width="17.5703125" customWidth="1"/>
  </cols>
  <sheetData>
    <row r="1" spans="1:11" x14ac:dyDescent="0.25">
      <c r="A1" s="44" t="s">
        <v>79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x14ac:dyDescent="0.25">
      <c r="A2" s="44" t="s">
        <v>43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x14ac:dyDescent="0.25">
      <c r="A3" s="45" t="s">
        <v>80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16.5" customHeight="1" x14ac:dyDescent="0.25">
      <c r="A4" s="39" t="s">
        <v>0</v>
      </c>
      <c r="B4" s="39" t="s">
        <v>1</v>
      </c>
      <c r="C4" s="39" t="s">
        <v>2</v>
      </c>
      <c r="D4" s="39" t="s">
        <v>3</v>
      </c>
      <c r="E4" s="49" t="s">
        <v>4</v>
      </c>
      <c r="F4" s="50"/>
      <c r="G4" s="50"/>
      <c r="H4" s="50"/>
      <c r="I4" s="50"/>
      <c r="J4" s="51"/>
      <c r="K4" s="39" t="s">
        <v>5</v>
      </c>
    </row>
    <row r="5" spans="1:11" ht="23.25" customHeight="1" x14ac:dyDescent="0.25">
      <c r="A5" s="39"/>
      <c r="B5" s="39"/>
      <c r="C5" s="39"/>
      <c r="D5" s="39"/>
      <c r="E5" s="2" t="s">
        <v>6</v>
      </c>
      <c r="F5" s="17" t="s">
        <v>81</v>
      </c>
      <c r="G5" s="17" t="s">
        <v>82</v>
      </c>
      <c r="H5" s="2" t="s">
        <v>7</v>
      </c>
      <c r="I5" s="2" t="s">
        <v>8</v>
      </c>
      <c r="J5" s="2" t="s">
        <v>50</v>
      </c>
      <c r="K5" s="39"/>
    </row>
    <row r="6" spans="1:11" ht="10.5" customHeigh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6"/>
      <c r="G6" s="16"/>
      <c r="H6" s="3">
        <v>6</v>
      </c>
      <c r="I6" s="3">
        <v>7</v>
      </c>
      <c r="J6" s="3">
        <v>8</v>
      </c>
      <c r="K6" s="3">
        <v>9</v>
      </c>
    </row>
    <row r="7" spans="1:11" ht="38.25" customHeight="1" x14ac:dyDescent="0.25">
      <c r="A7" s="21" t="s">
        <v>9</v>
      </c>
      <c r="B7" s="36" t="s">
        <v>10</v>
      </c>
      <c r="C7" s="33" t="s">
        <v>48</v>
      </c>
      <c r="D7" s="4" t="s">
        <v>11</v>
      </c>
      <c r="E7" s="7">
        <f>SUM(F7:J7)</f>
        <v>0</v>
      </c>
      <c r="F7" s="14"/>
      <c r="G7" s="14"/>
      <c r="H7" s="7"/>
      <c r="I7" s="7"/>
      <c r="J7" s="7"/>
      <c r="K7" s="33"/>
    </row>
    <row r="8" spans="1:11" ht="37.5" customHeight="1" x14ac:dyDescent="0.25">
      <c r="A8" s="22"/>
      <c r="B8" s="36"/>
      <c r="C8" s="33"/>
      <c r="D8" s="4" t="s">
        <v>12</v>
      </c>
      <c r="E8" s="14">
        <f t="shared" ref="E8:E10" si="0">SUM(F8:J8)</f>
        <v>0</v>
      </c>
      <c r="F8" s="14"/>
      <c r="G8" s="14"/>
      <c r="H8" s="7"/>
      <c r="I8" s="7"/>
      <c r="J8" s="7"/>
      <c r="K8" s="33"/>
    </row>
    <row r="9" spans="1:11" ht="33.75" customHeight="1" x14ac:dyDescent="0.25">
      <c r="A9" s="22"/>
      <c r="B9" s="36"/>
      <c r="C9" s="33"/>
      <c r="D9" s="4" t="s">
        <v>13</v>
      </c>
      <c r="E9" s="14">
        <f t="shared" si="0"/>
        <v>86930569.329999998</v>
      </c>
      <c r="F9" s="14">
        <v>17574817.960000001</v>
      </c>
      <c r="G9" s="14">
        <v>16864330.199999999</v>
      </c>
      <c r="H9" s="7">
        <v>18876791.170000002</v>
      </c>
      <c r="I9" s="9">
        <v>16227130</v>
      </c>
      <c r="J9" s="7">
        <v>17387500</v>
      </c>
      <c r="K9" s="33"/>
    </row>
    <row r="10" spans="1:11" ht="24" customHeight="1" x14ac:dyDescent="0.25">
      <c r="A10" s="23"/>
      <c r="B10" s="36"/>
      <c r="C10" s="33"/>
      <c r="D10" s="4" t="s">
        <v>14</v>
      </c>
      <c r="E10" s="14">
        <f t="shared" si="0"/>
        <v>86930569.329999998</v>
      </c>
      <c r="F10" s="14">
        <f>SUM(F7:F9)</f>
        <v>17574817.960000001</v>
      </c>
      <c r="G10" s="14">
        <f t="shared" ref="G10:J10" si="1">SUM(G7:G9)</f>
        <v>16864330.199999999</v>
      </c>
      <c r="H10" s="14">
        <f t="shared" si="1"/>
        <v>18876791.170000002</v>
      </c>
      <c r="I10" s="14">
        <f t="shared" si="1"/>
        <v>16227130</v>
      </c>
      <c r="J10" s="14">
        <f t="shared" si="1"/>
        <v>17387500</v>
      </c>
      <c r="K10" s="33"/>
    </row>
    <row r="11" spans="1:11" ht="35.25" customHeight="1" x14ac:dyDescent="0.25">
      <c r="A11" s="21" t="s">
        <v>66</v>
      </c>
      <c r="B11" s="36" t="s">
        <v>15</v>
      </c>
      <c r="C11" s="33" t="s">
        <v>67</v>
      </c>
      <c r="D11" s="4" t="s">
        <v>11</v>
      </c>
      <c r="E11" s="7">
        <f>SUM(F11:J11)</f>
        <v>0</v>
      </c>
      <c r="F11" s="14"/>
      <c r="G11" s="14"/>
      <c r="H11" s="7"/>
      <c r="I11" s="7"/>
      <c r="J11" s="7"/>
      <c r="K11" s="46" t="s">
        <v>77</v>
      </c>
    </row>
    <row r="12" spans="1:11" ht="36.75" customHeight="1" x14ac:dyDescent="0.25">
      <c r="A12" s="22"/>
      <c r="B12" s="36"/>
      <c r="C12" s="33"/>
      <c r="D12" s="4" t="s">
        <v>12</v>
      </c>
      <c r="E12" s="14">
        <f t="shared" ref="E12:E14" si="2">SUM(F12:J12)</f>
        <v>0</v>
      </c>
      <c r="F12" s="14"/>
      <c r="G12" s="14"/>
      <c r="H12" s="7"/>
      <c r="I12" s="7"/>
      <c r="J12" s="7"/>
      <c r="K12" s="47"/>
    </row>
    <row r="13" spans="1:11" ht="34.5" customHeight="1" x14ac:dyDescent="0.25">
      <c r="A13" s="22"/>
      <c r="B13" s="36"/>
      <c r="C13" s="33"/>
      <c r="D13" s="4" t="s">
        <v>13</v>
      </c>
      <c r="E13" s="14">
        <f t="shared" si="2"/>
        <v>1562605.24</v>
      </c>
      <c r="F13" s="14">
        <v>440468.24</v>
      </c>
      <c r="G13" s="14">
        <v>358257</v>
      </c>
      <c r="H13" s="7">
        <v>383880</v>
      </c>
      <c r="I13" s="7">
        <v>180000</v>
      </c>
      <c r="J13" s="7">
        <v>200000</v>
      </c>
      <c r="K13" s="47"/>
    </row>
    <row r="14" spans="1:11" ht="309.75" customHeight="1" x14ac:dyDescent="0.25">
      <c r="A14" s="23"/>
      <c r="B14" s="36"/>
      <c r="C14" s="33"/>
      <c r="D14" s="4" t="s">
        <v>14</v>
      </c>
      <c r="E14" s="14">
        <f t="shared" si="2"/>
        <v>1562605.24</v>
      </c>
      <c r="F14" s="14">
        <f>SUM(F11:F13)</f>
        <v>440468.24</v>
      </c>
      <c r="G14" s="14">
        <f t="shared" ref="G14:J14" si="3">SUM(G11:G13)</f>
        <v>358257</v>
      </c>
      <c r="H14" s="14">
        <f t="shared" si="3"/>
        <v>383880</v>
      </c>
      <c r="I14" s="14">
        <f t="shared" si="3"/>
        <v>180000</v>
      </c>
      <c r="J14" s="14">
        <f t="shared" si="3"/>
        <v>200000</v>
      </c>
      <c r="K14" s="48"/>
    </row>
    <row r="15" spans="1:11" ht="36.75" customHeight="1" x14ac:dyDescent="0.25">
      <c r="A15" s="21" t="s">
        <v>59</v>
      </c>
      <c r="B15" s="27" t="s">
        <v>83</v>
      </c>
      <c r="C15" s="21" t="s">
        <v>84</v>
      </c>
      <c r="D15" s="18" t="s">
        <v>11</v>
      </c>
      <c r="E15" s="14">
        <f>SUM(F15:J15)</f>
        <v>0</v>
      </c>
      <c r="F15" s="14"/>
      <c r="G15" s="14"/>
      <c r="H15" s="14"/>
      <c r="I15" s="14"/>
      <c r="J15" s="14"/>
      <c r="K15" s="52"/>
    </row>
    <row r="16" spans="1:11" ht="35.25" customHeight="1" x14ac:dyDescent="0.25">
      <c r="A16" s="22"/>
      <c r="B16" s="28"/>
      <c r="C16" s="22"/>
      <c r="D16" s="18" t="s">
        <v>12</v>
      </c>
      <c r="E16" s="14">
        <f t="shared" ref="E16:E18" si="4">SUM(F16:J16)</f>
        <v>0</v>
      </c>
      <c r="F16" s="14"/>
      <c r="G16" s="14"/>
      <c r="H16" s="14"/>
      <c r="I16" s="14"/>
      <c r="J16" s="14"/>
      <c r="K16" s="37"/>
    </row>
    <row r="17" spans="1:11" ht="35.25" customHeight="1" x14ac:dyDescent="0.25">
      <c r="A17" s="22"/>
      <c r="B17" s="28"/>
      <c r="C17" s="22"/>
      <c r="D17" s="18" t="s">
        <v>13</v>
      </c>
      <c r="E17" s="14">
        <f t="shared" si="4"/>
        <v>460000</v>
      </c>
      <c r="F17" s="14"/>
      <c r="G17" s="14">
        <v>460000</v>
      </c>
      <c r="H17" s="14"/>
      <c r="I17" s="14"/>
      <c r="J17" s="14"/>
      <c r="K17" s="37"/>
    </row>
    <row r="18" spans="1:11" ht="21.75" customHeight="1" x14ac:dyDescent="0.25">
      <c r="A18" s="23"/>
      <c r="B18" s="29"/>
      <c r="C18" s="23"/>
      <c r="D18" s="18" t="s">
        <v>14</v>
      </c>
      <c r="E18" s="14">
        <f t="shared" si="4"/>
        <v>460000</v>
      </c>
      <c r="F18" s="14">
        <f>SUM(F15:F17)</f>
        <v>0</v>
      </c>
      <c r="G18" s="14">
        <f t="shared" ref="G18:J18" si="5">SUM(G15:G17)</f>
        <v>460000</v>
      </c>
      <c r="H18" s="14">
        <f t="shared" si="5"/>
        <v>0</v>
      </c>
      <c r="I18" s="14">
        <f t="shared" si="5"/>
        <v>0</v>
      </c>
      <c r="J18" s="14">
        <f t="shared" si="5"/>
        <v>0</v>
      </c>
      <c r="K18" s="38"/>
    </row>
    <row r="19" spans="1:11" ht="38.25" customHeight="1" x14ac:dyDescent="0.25">
      <c r="A19" s="33" t="s">
        <v>60</v>
      </c>
      <c r="B19" s="36" t="s">
        <v>45</v>
      </c>
      <c r="C19" s="33" t="s">
        <v>67</v>
      </c>
      <c r="D19" s="6" t="s">
        <v>11</v>
      </c>
      <c r="E19" s="7">
        <f>SUM(F19:J19)</f>
        <v>0</v>
      </c>
      <c r="F19" s="14"/>
      <c r="G19" s="14"/>
      <c r="H19" s="7"/>
      <c r="I19" s="7"/>
      <c r="J19" s="7"/>
      <c r="K19" s="33"/>
    </row>
    <row r="20" spans="1:11" ht="38.25" customHeight="1" x14ac:dyDescent="0.25">
      <c r="A20" s="33"/>
      <c r="B20" s="36"/>
      <c r="C20" s="33"/>
      <c r="D20" s="6" t="s">
        <v>12</v>
      </c>
      <c r="E20" s="14">
        <f t="shared" ref="E20:E22" si="6">SUM(F20:J20)</f>
        <v>0</v>
      </c>
      <c r="F20" s="14"/>
      <c r="G20" s="14"/>
      <c r="H20" s="7"/>
      <c r="I20" s="7"/>
      <c r="J20" s="7"/>
      <c r="K20" s="33"/>
    </row>
    <row r="21" spans="1:11" ht="33.75" customHeight="1" x14ac:dyDescent="0.25">
      <c r="A21" s="33"/>
      <c r="B21" s="36"/>
      <c r="C21" s="33"/>
      <c r="D21" s="6" t="s">
        <v>13</v>
      </c>
      <c r="E21" s="14">
        <f t="shared" si="6"/>
        <v>4813300</v>
      </c>
      <c r="F21" s="14">
        <v>1900000</v>
      </c>
      <c r="G21" s="14">
        <v>100000</v>
      </c>
      <c r="H21" s="7">
        <v>2813300</v>
      </c>
      <c r="I21" s="7"/>
      <c r="J21" s="7"/>
      <c r="K21" s="33"/>
    </row>
    <row r="22" spans="1:11" x14ac:dyDescent="0.25">
      <c r="A22" s="33"/>
      <c r="B22" s="36"/>
      <c r="C22" s="33"/>
      <c r="D22" s="6" t="s">
        <v>14</v>
      </c>
      <c r="E22" s="14">
        <f t="shared" si="6"/>
        <v>4813300</v>
      </c>
      <c r="F22" s="14">
        <f>SUM(F19:F21)</f>
        <v>1900000</v>
      </c>
      <c r="G22" s="14">
        <f t="shared" ref="G22:J22" si="7">SUM(G19:G21)</f>
        <v>100000</v>
      </c>
      <c r="H22" s="14">
        <f t="shared" si="7"/>
        <v>2813300</v>
      </c>
      <c r="I22" s="14">
        <f t="shared" si="7"/>
        <v>0</v>
      </c>
      <c r="J22" s="14">
        <f t="shared" si="7"/>
        <v>0</v>
      </c>
      <c r="K22" s="33"/>
    </row>
    <row r="23" spans="1:11" ht="33.75" x14ac:dyDescent="0.25">
      <c r="A23" s="21" t="s">
        <v>17</v>
      </c>
      <c r="B23" s="27" t="s">
        <v>85</v>
      </c>
      <c r="C23" s="21" t="s">
        <v>118</v>
      </c>
      <c r="D23" s="18" t="s">
        <v>11</v>
      </c>
      <c r="E23" s="14">
        <f>SUM(F23:J23)</f>
        <v>0</v>
      </c>
      <c r="F23" s="14"/>
      <c r="G23" s="14"/>
      <c r="H23" s="14"/>
      <c r="I23" s="14"/>
      <c r="J23" s="14"/>
      <c r="K23" s="21"/>
    </row>
    <row r="24" spans="1:11" ht="33.75" x14ac:dyDescent="0.25">
      <c r="A24" s="22"/>
      <c r="B24" s="28"/>
      <c r="C24" s="22"/>
      <c r="D24" s="18" t="s">
        <v>12</v>
      </c>
      <c r="E24" s="14">
        <f t="shared" ref="E24:E26" si="8">SUM(F24:J24)</f>
        <v>0</v>
      </c>
      <c r="F24" s="14"/>
      <c r="G24" s="14"/>
      <c r="H24" s="14"/>
      <c r="I24" s="14"/>
      <c r="J24" s="14"/>
      <c r="K24" s="22"/>
    </row>
    <row r="25" spans="1:11" ht="33.75" x14ac:dyDescent="0.25">
      <c r="A25" s="22"/>
      <c r="B25" s="28"/>
      <c r="C25" s="22"/>
      <c r="D25" s="18" t="s">
        <v>13</v>
      </c>
      <c r="E25" s="14">
        <f t="shared" si="8"/>
        <v>325000</v>
      </c>
      <c r="F25" s="14">
        <v>325000</v>
      </c>
      <c r="G25" s="14"/>
      <c r="H25" s="14"/>
      <c r="I25" s="14"/>
      <c r="J25" s="14"/>
      <c r="K25" s="22"/>
    </row>
    <row r="26" spans="1:11" x14ac:dyDescent="0.25">
      <c r="A26" s="23"/>
      <c r="B26" s="29"/>
      <c r="C26" s="23"/>
      <c r="D26" s="18" t="s">
        <v>14</v>
      </c>
      <c r="E26" s="14">
        <f t="shared" si="8"/>
        <v>325000</v>
      </c>
      <c r="F26" s="14">
        <f>SUM(F23:F25)</f>
        <v>325000</v>
      </c>
      <c r="G26" s="14">
        <f t="shared" ref="G26:J26" si="9">SUM(G23:G25)</f>
        <v>0</v>
      </c>
      <c r="H26" s="14">
        <f t="shared" si="9"/>
        <v>0</v>
      </c>
      <c r="I26" s="14">
        <f t="shared" si="9"/>
        <v>0</v>
      </c>
      <c r="J26" s="14">
        <f t="shared" si="9"/>
        <v>0</v>
      </c>
      <c r="K26" s="23"/>
    </row>
    <row r="27" spans="1:11" ht="38.25" customHeight="1" x14ac:dyDescent="0.25">
      <c r="A27" s="33" t="s">
        <v>18</v>
      </c>
      <c r="B27" s="36" t="s">
        <v>16</v>
      </c>
      <c r="C27" s="33" t="s">
        <v>68</v>
      </c>
      <c r="D27" s="4" t="s">
        <v>11</v>
      </c>
      <c r="E27" s="7">
        <f>SUM(F27:J27)</f>
        <v>0</v>
      </c>
      <c r="F27" s="14"/>
      <c r="G27" s="14"/>
      <c r="H27" s="7"/>
      <c r="I27" s="7"/>
      <c r="J27" s="7"/>
      <c r="K27" s="53"/>
    </row>
    <row r="28" spans="1:11" ht="45" customHeight="1" x14ac:dyDescent="0.25">
      <c r="A28" s="33"/>
      <c r="B28" s="36"/>
      <c r="C28" s="33"/>
      <c r="D28" s="4" t="s">
        <v>12</v>
      </c>
      <c r="E28" s="14">
        <f t="shared" ref="E28:E30" si="10">SUM(F28:J28)</f>
        <v>0</v>
      </c>
      <c r="F28" s="14"/>
      <c r="G28" s="14"/>
      <c r="H28" s="7"/>
      <c r="I28" s="7"/>
      <c r="J28" s="7"/>
      <c r="K28" s="53"/>
    </row>
    <row r="29" spans="1:11" ht="33" customHeight="1" x14ac:dyDescent="0.25">
      <c r="A29" s="33"/>
      <c r="B29" s="36"/>
      <c r="C29" s="33"/>
      <c r="D29" s="4" t="s">
        <v>13</v>
      </c>
      <c r="E29" s="14">
        <f t="shared" si="10"/>
        <v>552000</v>
      </c>
      <c r="F29" s="14">
        <v>442000</v>
      </c>
      <c r="G29" s="14"/>
      <c r="H29" s="7">
        <v>110000</v>
      </c>
      <c r="I29" s="7"/>
      <c r="J29" s="7"/>
      <c r="K29" s="53"/>
    </row>
    <row r="30" spans="1:11" x14ac:dyDescent="0.25">
      <c r="A30" s="33"/>
      <c r="B30" s="36"/>
      <c r="C30" s="33"/>
      <c r="D30" s="4" t="s">
        <v>14</v>
      </c>
      <c r="E30" s="14">
        <f t="shared" si="10"/>
        <v>552000</v>
      </c>
      <c r="F30" s="14">
        <f>SUM(F27:F29)</f>
        <v>442000</v>
      </c>
      <c r="G30" s="14">
        <f t="shared" ref="G30:J30" si="11">SUM(G27:G29)</f>
        <v>0</v>
      </c>
      <c r="H30" s="14">
        <f t="shared" si="11"/>
        <v>110000</v>
      </c>
      <c r="I30" s="14">
        <f t="shared" si="11"/>
        <v>0</v>
      </c>
      <c r="J30" s="14">
        <f t="shared" si="11"/>
        <v>0</v>
      </c>
      <c r="K30" s="53"/>
    </row>
    <row r="31" spans="1:11" ht="33.75" x14ac:dyDescent="0.25">
      <c r="A31" s="21" t="s">
        <v>21</v>
      </c>
      <c r="B31" s="27" t="s">
        <v>86</v>
      </c>
      <c r="C31" s="21" t="s">
        <v>87</v>
      </c>
      <c r="D31" s="18" t="s">
        <v>11</v>
      </c>
      <c r="E31" s="14">
        <f>SUM(F31:J31)</f>
        <v>0</v>
      </c>
      <c r="F31" s="14"/>
      <c r="G31" s="14"/>
      <c r="H31" s="14"/>
      <c r="I31" s="14"/>
      <c r="J31" s="14"/>
      <c r="K31" s="30"/>
    </row>
    <row r="32" spans="1:11" ht="33.75" x14ac:dyDescent="0.25">
      <c r="A32" s="22"/>
      <c r="B32" s="28"/>
      <c r="C32" s="22"/>
      <c r="D32" s="18" t="s">
        <v>12</v>
      </c>
      <c r="E32" s="14">
        <f t="shared" ref="E32:E34" si="12">SUM(F32:J32)</f>
        <v>0</v>
      </c>
      <c r="F32" s="14"/>
      <c r="G32" s="14"/>
      <c r="H32" s="14"/>
      <c r="I32" s="14"/>
      <c r="J32" s="14"/>
      <c r="K32" s="31"/>
    </row>
    <row r="33" spans="1:11" ht="33.75" x14ac:dyDescent="0.25">
      <c r="A33" s="22"/>
      <c r="B33" s="28"/>
      <c r="C33" s="22"/>
      <c r="D33" s="18" t="s">
        <v>13</v>
      </c>
      <c r="E33" s="14">
        <f t="shared" si="12"/>
        <v>110735.8</v>
      </c>
      <c r="F33" s="14">
        <v>37735.800000000003</v>
      </c>
      <c r="G33" s="14">
        <v>73000</v>
      </c>
      <c r="H33" s="14"/>
      <c r="I33" s="14"/>
      <c r="J33" s="14"/>
      <c r="K33" s="31"/>
    </row>
    <row r="34" spans="1:11" x14ac:dyDescent="0.25">
      <c r="A34" s="23"/>
      <c r="B34" s="29"/>
      <c r="C34" s="23"/>
      <c r="D34" s="18" t="s">
        <v>14</v>
      </c>
      <c r="E34" s="14">
        <f t="shared" si="12"/>
        <v>110735.8</v>
      </c>
      <c r="F34" s="14">
        <f>SUM(F31:F33)</f>
        <v>37735.800000000003</v>
      </c>
      <c r="G34" s="14">
        <f t="shared" ref="G34:J34" si="13">SUM(G31:G33)</f>
        <v>73000</v>
      </c>
      <c r="H34" s="14">
        <f t="shared" si="13"/>
        <v>0</v>
      </c>
      <c r="I34" s="14">
        <f t="shared" si="13"/>
        <v>0</v>
      </c>
      <c r="J34" s="14">
        <f t="shared" si="13"/>
        <v>0</v>
      </c>
      <c r="K34" s="32"/>
    </row>
    <row r="35" spans="1:11" ht="33.75" x14ac:dyDescent="0.25">
      <c r="A35" s="21" t="s">
        <v>22</v>
      </c>
      <c r="B35" s="27" t="s">
        <v>19</v>
      </c>
      <c r="C35" s="21" t="s">
        <v>20</v>
      </c>
      <c r="D35" s="18" t="s">
        <v>11</v>
      </c>
      <c r="E35" s="14">
        <f>SUM(F35:J35)</f>
        <v>0</v>
      </c>
      <c r="F35" s="14"/>
      <c r="G35" s="14"/>
      <c r="H35" s="14"/>
      <c r="I35" s="14"/>
      <c r="J35" s="14"/>
      <c r="K35" s="30"/>
    </row>
    <row r="36" spans="1:11" ht="33.75" x14ac:dyDescent="0.25">
      <c r="A36" s="22"/>
      <c r="B36" s="28"/>
      <c r="C36" s="22"/>
      <c r="D36" s="18" t="s">
        <v>12</v>
      </c>
      <c r="E36" s="14">
        <f t="shared" ref="E36:E38" si="14">SUM(F36:J36)</f>
        <v>0</v>
      </c>
      <c r="F36" s="14"/>
      <c r="G36" s="14"/>
      <c r="H36" s="14"/>
      <c r="I36" s="14"/>
      <c r="J36" s="14"/>
      <c r="K36" s="31"/>
    </row>
    <row r="37" spans="1:11" ht="33.75" x14ac:dyDescent="0.25">
      <c r="A37" s="22"/>
      <c r="B37" s="28"/>
      <c r="C37" s="22"/>
      <c r="D37" s="18" t="s">
        <v>13</v>
      </c>
      <c r="E37" s="14">
        <f t="shared" si="14"/>
        <v>150000</v>
      </c>
      <c r="F37" s="14">
        <v>30000</v>
      </c>
      <c r="G37" s="14">
        <v>30000</v>
      </c>
      <c r="H37" s="14">
        <v>30000</v>
      </c>
      <c r="I37" s="14">
        <v>30000</v>
      </c>
      <c r="J37" s="14">
        <v>30000</v>
      </c>
      <c r="K37" s="31"/>
    </row>
    <row r="38" spans="1:11" ht="56.25" customHeight="1" x14ac:dyDescent="0.25">
      <c r="A38" s="23"/>
      <c r="B38" s="29"/>
      <c r="C38" s="23"/>
      <c r="D38" s="18" t="s">
        <v>14</v>
      </c>
      <c r="E38" s="14">
        <f t="shared" si="14"/>
        <v>150000</v>
      </c>
      <c r="F38" s="14">
        <f>SUM(F35:F37)</f>
        <v>30000</v>
      </c>
      <c r="G38" s="14">
        <f t="shared" ref="G38:J38" si="15">SUM(G35:G37)</f>
        <v>30000</v>
      </c>
      <c r="H38" s="14">
        <f t="shared" si="15"/>
        <v>30000</v>
      </c>
      <c r="I38" s="14">
        <f t="shared" si="15"/>
        <v>30000</v>
      </c>
      <c r="J38" s="14">
        <f t="shared" si="15"/>
        <v>30000</v>
      </c>
      <c r="K38" s="32"/>
    </row>
    <row r="39" spans="1:11" ht="35.25" customHeight="1" x14ac:dyDescent="0.25">
      <c r="A39" s="21" t="s">
        <v>23</v>
      </c>
      <c r="B39" s="27" t="s">
        <v>88</v>
      </c>
      <c r="C39" s="21" t="s">
        <v>89</v>
      </c>
      <c r="D39" s="18" t="s">
        <v>11</v>
      </c>
      <c r="E39" s="14">
        <f>SUM(F39:J39)</f>
        <v>400337</v>
      </c>
      <c r="F39" s="14">
        <v>400337</v>
      </c>
      <c r="G39" s="14"/>
      <c r="H39" s="14"/>
      <c r="I39" s="14"/>
      <c r="J39" s="14"/>
      <c r="K39" s="30"/>
    </row>
    <row r="40" spans="1:11" ht="37.5" customHeight="1" x14ac:dyDescent="0.25">
      <c r="A40" s="22"/>
      <c r="B40" s="28"/>
      <c r="C40" s="22"/>
      <c r="D40" s="18" t="s">
        <v>12</v>
      </c>
      <c r="E40" s="14">
        <f t="shared" ref="E40:E42" si="16">SUM(F40:J40)</f>
        <v>0</v>
      </c>
      <c r="F40" s="14"/>
      <c r="G40" s="14"/>
      <c r="H40" s="14"/>
      <c r="I40" s="14"/>
      <c r="J40" s="14"/>
      <c r="K40" s="31"/>
    </row>
    <row r="41" spans="1:11" ht="39" customHeight="1" x14ac:dyDescent="0.25">
      <c r="A41" s="22"/>
      <c r="B41" s="28"/>
      <c r="C41" s="22"/>
      <c r="D41" s="18" t="s">
        <v>13</v>
      </c>
      <c r="E41" s="14">
        <f t="shared" si="16"/>
        <v>0</v>
      </c>
      <c r="F41" s="14"/>
      <c r="G41" s="14"/>
      <c r="H41" s="14"/>
      <c r="I41" s="14"/>
      <c r="J41" s="14"/>
      <c r="K41" s="31"/>
    </row>
    <row r="42" spans="1:11" ht="18.75" customHeight="1" x14ac:dyDescent="0.25">
      <c r="A42" s="23"/>
      <c r="B42" s="29"/>
      <c r="C42" s="23"/>
      <c r="D42" s="18" t="s">
        <v>14</v>
      </c>
      <c r="E42" s="14">
        <f t="shared" si="16"/>
        <v>400337</v>
      </c>
      <c r="F42" s="14">
        <f>SUM(F39:F41)</f>
        <v>400337</v>
      </c>
      <c r="G42" s="14">
        <f t="shared" ref="G42:J42" si="17">SUM(G39:G41)</f>
        <v>0</v>
      </c>
      <c r="H42" s="14">
        <f t="shared" si="17"/>
        <v>0</v>
      </c>
      <c r="I42" s="14">
        <f t="shared" si="17"/>
        <v>0</v>
      </c>
      <c r="J42" s="14">
        <f t="shared" si="17"/>
        <v>0</v>
      </c>
      <c r="K42" s="32"/>
    </row>
    <row r="43" spans="1:11" ht="36" customHeight="1" x14ac:dyDescent="0.25">
      <c r="A43" s="21" t="s">
        <v>61</v>
      </c>
      <c r="B43" s="27" t="s">
        <v>90</v>
      </c>
      <c r="C43" s="21" t="s">
        <v>91</v>
      </c>
      <c r="D43" s="18" t="s">
        <v>11</v>
      </c>
      <c r="E43" s="14">
        <f>SUM(F43:J43)</f>
        <v>43889218</v>
      </c>
      <c r="F43" s="14"/>
      <c r="G43" s="14">
        <v>3886718</v>
      </c>
      <c r="H43" s="14">
        <v>40002500</v>
      </c>
      <c r="I43" s="14"/>
      <c r="J43" s="14"/>
      <c r="K43" s="30"/>
    </row>
    <row r="44" spans="1:11" ht="35.25" customHeight="1" x14ac:dyDescent="0.25">
      <c r="A44" s="22"/>
      <c r="B44" s="28"/>
      <c r="C44" s="22"/>
      <c r="D44" s="18" t="s">
        <v>12</v>
      </c>
      <c r="E44" s="14">
        <f t="shared" ref="E44:E46" si="18">SUM(F44:J44)</f>
        <v>0</v>
      </c>
      <c r="F44" s="14"/>
      <c r="G44" s="14"/>
      <c r="H44" s="14"/>
      <c r="I44" s="14"/>
      <c r="J44" s="14"/>
      <c r="K44" s="31"/>
    </row>
    <row r="45" spans="1:11" ht="33.75" customHeight="1" x14ac:dyDescent="0.25">
      <c r="A45" s="22"/>
      <c r="B45" s="28"/>
      <c r="C45" s="22"/>
      <c r="D45" s="18" t="s">
        <v>13</v>
      </c>
      <c r="E45" s="14">
        <f t="shared" si="18"/>
        <v>1154300</v>
      </c>
      <c r="F45" s="14">
        <v>1000000</v>
      </c>
      <c r="G45" s="14">
        <v>154300</v>
      </c>
      <c r="H45" s="14"/>
      <c r="I45" s="14"/>
      <c r="J45" s="14"/>
      <c r="K45" s="31"/>
    </row>
    <row r="46" spans="1:11" ht="16.5" customHeight="1" x14ac:dyDescent="0.25">
      <c r="A46" s="23"/>
      <c r="B46" s="29"/>
      <c r="C46" s="23"/>
      <c r="D46" s="18" t="s">
        <v>14</v>
      </c>
      <c r="E46" s="14">
        <f t="shared" si="18"/>
        <v>45043518</v>
      </c>
      <c r="F46" s="14">
        <f>SUM(F43:F45)</f>
        <v>1000000</v>
      </c>
      <c r="G46" s="14">
        <f t="shared" ref="G46:J46" si="19">SUM(G43:G45)</f>
        <v>4041018</v>
      </c>
      <c r="H46" s="14">
        <f t="shared" si="19"/>
        <v>40002500</v>
      </c>
      <c r="I46" s="14">
        <f t="shared" si="19"/>
        <v>0</v>
      </c>
      <c r="J46" s="14">
        <f t="shared" si="19"/>
        <v>0</v>
      </c>
      <c r="K46" s="32"/>
    </row>
    <row r="47" spans="1:11" ht="36.75" customHeight="1" x14ac:dyDescent="0.25">
      <c r="A47" s="21" t="s">
        <v>62</v>
      </c>
      <c r="B47" s="27" t="s">
        <v>92</v>
      </c>
      <c r="C47" s="21" t="s">
        <v>91</v>
      </c>
      <c r="D47" s="18" t="s">
        <v>11</v>
      </c>
      <c r="E47" s="14">
        <f>SUM(F47:J47)</f>
        <v>0</v>
      </c>
      <c r="F47" s="14"/>
      <c r="G47" s="14"/>
      <c r="H47" s="14"/>
      <c r="I47" s="14"/>
      <c r="J47" s="14"/>
      <c r="K47" s="30"/>
    </row>
    <row r="48" spans="1:11" ht="37.5" customHeight="1" x14ac:dyDescent="0.25">
      <c r="A48" s="22"/>
      <c r="B48" s="28"/>
      <c r="C48" s="22"/>
      <c r="D48" s="18" t="s">
        <v>12</v>
      </c>
      <c r="E48" s="14">
        <f t="shared" ref="E48:E50" si="20">SUM(F48:J48)</f>
        <v>0</v>
      </c>
      <c r="F48" s="14"/>
      <c r="G48" s="14"/>
      <c r="H48" s="14"/>
      <c r="I48" s="14"/>
      <c r="J48" s="14"/>
      <c r="K48" s="31"/>
    </row>
    <row r="49" spans="1:11" ht="36" customHeight="1" x14ac:dyDescent="0.25">
      <c r="A49" s="22"/>
      <c r="B49" s="28"/>
      <c r="C49" s="22"/>
      <c r="D49" s="18" t="s">
        <v>13</v>
      </c>
      <c r="E49" s="14">
        <f t="shared" si="20"/>
        <v>512300</v>
      </c>
      <c r="F49" s="14"/>
      <c r="G49" s="14">
        <v>196800</v>
      </c>
      <c r="H49" s="14">
        <v>315500</v>
      </c>
      <c r="I49" s="14"/>
      <c r="J49" s="14"/>
      <c r="K49" s="31"/>
    </row>
    <row r="50" spans="1:11" ht="17.25" customHeight="1" x14ac:dyDescent="0.25">
      <c r="A50" s="23"/>
      <c r="B50" s="29"/>
      <c r="C50" s="23"/>
      <c r="D50" s="18" t="s">
        <v>14</v>
      </c>
      <c r="E50" s="14">
        <f t="shared" si="20"/>
        <v>512300</v>
      </c>
      <c r="F50" s="14">
        <f>SUM(F47:F49)</f>
        <v>0</v>
      </c>
      <c r="G50" s="14">
        <f t="shared" ref="G50:J50" si="21">SUM(G47:G49)</f>
        <v>196800</v>
      </c>
      <c r="H50" s="14">
        <f t="shared" si="21"/>
        <v>315500</v>
      </c>
      <c r="I50" s="14">
        <f t="shared" si="21"/>
        <v>0</v>
      </c>
      <c r="J50" s="14">
        <f t="shared" si="21"/>
        <v>0</v>
      </c>
      <c r="K50" s="32"/>
    </row>
    <row r="51" spans="1:11" ht="36" customHeight="1" x14ac:dyDescent="0.25">
      <c r="A51" s="21" t="s">
        <v>63</v>
      </c>
      <c r="B51" s="27" t="s">
        <v>93</v>
      </c>
      <c r="C51" s="21" t="s">
        <v>94</v>
      </c>
      <c r="D51" s="18" t="s">
        <v>11</v>
      </c>
      <c r="E51" s="14">
        <f>SUM(F51:J51)</f>
        <v>0</v>
      </c>
      <c r="F51" s="14"/>
      <c r="G51" s="14"/>
      <c r="H51" s="14"/>
      <c r="I51" s="14"/>
      <c r="J51" s="14"/>
      <c r="K51" s="30"/>
    </row>
    <row r="52" spans="1:11" ht="36.75" customHeight="1" x14ac:dyDescent="0.25">
      <c r="A52" s="22"/>
      <c r="B52" s="28"/>
      <c r="C52" s="22"/>
      <c r="D52" s="18" t="s">
        <v>12</v>
      </c>
      <c r="E52" s="14">
        <f t="shared" ref="E52:E54" si="22">SUM(F52:J52)</f>
        <v>4026000</v>
      </c>
      <c r="F52" s="14"/>
      <c r="G52" s="14">
        <v>4026000</v>
      </c>
      <c r="H52" s="14"/>
      <c r="I52" s="14"/>
      <c r="J52" s="14"/>
      <c r="K52" s="31"/>
    </row>
    <row r="53" spans="1:11" ht="36.75" customHeight="1" x14ac:dyDescent="0.25">
      <c r="A53" s="22"/>
      <c r="B53" s="28"/>
      <c r="C53" s="22"/>
      <c r="D53" s="18" t="s">
        <v>13</v>
      </c>
      <c r="E53" s="14">
        <f t="shared" si="22"/>
        <v>0</v>
      </c>
      <c r="F53" s="14"/>
      <c r="G53" s="14"/>
      <c r="H53" s="14"/>
      <c r="I53" s="14"/>
      <c r="J53" s="14"/>
      <c r="K53" s="31"/>
    </row>
    <row r="54" spans="1:11" ht="17.25" customHeight="1" x14ac:dyDescent="0.25">
      <c r="A54" s="23"/>
      <c r="B54" s="29"/>
      <c r="C54" s="23"/>
      <c r="D54" s="18" t="s">
        <v>14</v>
      </c>
      <c r="E54" s="14">
        <f t="shared" si="22"/>
        <v>4026000</v>
      </c>
      <c r="F54" s="14">
        <f>SUM(F51:F53)</f>
        <v>0</v>
      </c>
      <c r="G54" s="14">
        <f t="shared" ref="G54:J54" si="23">SUM(G51:G53)</f>
        <v>4026000</v>
      </c>
      <c r="H54" s="14">
        <f t="shared" si="23"/>
        <v>0</v>
      </c>
      <c r="I54" s="14">
        <f t="shared" si="23"/>
        <v>0</v>
      </c>
      <c r="J54" s="14">
        <f t="shared" si="23"/>
        <v>0</v>
      </c>
      <c r="K54" s="32"/>
    </row>
    <row r="55" spans="1:11" ht="39.75" customHeight="1" x14ac:dyDescent="0.25">
      <c r="A55" s="33" t="s">
        <v>64</v>
      </c>
      <c r="B55" s="36" t="s">
        <v>57</v>
      </c>
      <c r="C55" s="33" t="s">
        <v>69</v>
      </c>
      <c r="D55" s="4" t="s">
        <v>11</v>
      </c>
      <c r="E55" s="7">
        <f>SUM(F55:J55)</f>
        <v>0</v>
      </c>
      <c r="F55" s="14"/>
      <c r="G55" s="14"/>
      <c r="H55" s="7"/>
      <c r="I55" s="7"/>
      <c r="J55" s="7"/>
      <c r="K55" s="33"/>
    </row>
    <row r="56" spans="1:11" ht="38.25" customHeight="1" x14ac:dyDescent="0.25">
      <c r="A56" s="33"/>
      <c r="B56" s="36"/>
      <c r="C56" s="33"/>
      <c r="D56" s="4" t="s">
        <v>12</v>
      </c>
      <c r="E56" s="14">
        <f t="shared" ref="E56:E58" si="24">SUM(F56:J56)</f>
        <v>0</v>
      </c>
      <c r="F56" s="14"/>
      <c r="G56" s="14"/>
      <c r="H56" s="7"/>
      <c r="I56" s="7"/>
      <c r="J56" s="7"/>
      <c r="K56" s="33"/>
    </row>
    <row r="57" spans="1:11" ht="33.75" customHeight="1" x14ac:dyDescent="0.25">
      <c r="A57" s="33"/>
      <c r="B57" s="36"/>
      <c r="C57" s="33"/>
      <c r="D57" s="4" t="s">
        <v>13</v>
      </c>
      <c r="E57" s="14">
        <f t="shared" si="24"/>
        <v>290000</v>
      </c>
      <c r="F57" s="14"/>
      <c r="G57" s="14"/>
      <c r="H57" s="7">
        <v>75000</v>
      </c>
      <c r="I57" s="7">
        <v>105000</v>
      </c>
      <c r="J57" s="7">
        <v>110000</v>
      </c>
      <c r="K57" s="33"/>
    </row>
    <row r="58" spans="1:11" x14ac:dyDescent="0.25">
      <c r="A58" s="33"/>
      <c r="B58" s="36"/>
      <c r="C58" s="33"/>
      <c r="D58" s="4" t="s">
        <v>14</v>
      </c>
      <c r="E58" s="14">
        <f t="shared" si="24"/>
        <v>290000</v>
      </c>
      <c r="F58" s="14">
        <f>SUM(F55:F57)</f>
        <v>0</v>
      </c>
      <c r="G58" s="14">
        <f t="shared" ref="G58:J58" si="25">SUM(G55:G57)</f>
        <v>0</v>
      </c>
      <c r="H58" s="14">
        <f t="shared" si="25"/>
        <v>75000</v>
      </c>
      <c r="I58" s="14">
        <f t="shared" si="25"/>
        <v>105000</v>
      </c>
      <c r="J58" s="14">
        <f t="shared" si="25"/>
        <v>110000</v>
      </c>
      <c r="K58" s="33"/>
    </row>
    <row r="59" spans="1:11" ht="39.75" customHeight="1" x14ac:dyDescent="0.25">
      <c r="A59" s="33" t="s">
        <v>30</v>
      </c>
      <c r="B59" s="36" t="s">
        <v>24</v>
      </c>
      <c r="C59" s="21" t="s">
        <v>25</v>
      </c>
      <c r="D59" s="4" t="s">
        <v>11</v>
      </c>
      <c r="E59" s="7">
        <f>SUM(F59:J59)</f>
        <v>4884412.5</v>
      </c>
      <c r="F59" s="14">
        <v>2480940</v>
      </c>
      <c r="G59" s="14">
        <v>2403472.5</v>
      </c>
      <c r="H59" s="7"/>
      <c r="I59" s="7"/>
      <c r="J59" s="7"/>
      <c r="K59" s="21" t="s">
        <v>42</v>
      </c>
    </row>
    <row r="60" spans="1:11" ht="41.25" customHeight="1" x14ac:dyDescent="0.25">
      <c r="A60" s="33"/>
      <c r="B60" s="36"/>
      <c r="C60" s="22"/>
      <c r="D60" s="4" t="s">
        <v>12</v>
      </c>
      <c r="E60" s="14">
        <f t="shared" ref="E60:E62" si="26">SUM(F60:J60)</f>
        <v>0</v>
      </c>
      <c r="F60" s="14"/>
      <c r="G60" s="14"/>
      <c r="H60" s="7"/>
      <c r="I60" s="7"/>
      <c r="J60" s="7"/>
      <c r="K60" s="47"/>
    </row>
    <row r="61" spans="1:11" ht="33.75" customHeight="1" x14ac:dyDescent="0.25">
      <c r="A61" s="33"/>
      <c r="B61" s="36"/>
      <c r="C61" s="22"/>
      <c r="D61" s="4" t="s">
        <v>13</v>
      </c>
      <c r="E61" s="14">
        <f t="shared" si="26"/>
        <v>2585700</v>
      </c>
      <c r="F61" s="14">
        <v>402750</v>
      </c>
      <c r="G61" s="14">
        <v>436995</v>
      </c>
      <c r="H61" s="7">
        <v>434970</v>
      </c>
      <c r="I61" s="7">
        <v>582660</v>
      </c>
      <c r="J61" s="7">
        <v>728325</v>
      </c>
      <c r="K61" s="47"/>
    </row>
    <row r="62" spans="1:11" x14ac:dyDescent="0.25">
      <c r="A62" s="33"/>
      <c r="B62" s="36"/>
      <c r="C62" s="23"/>
      <c r="D62" s="4" t="s">
        <v>14</v>
      </c>
      <c r="E62" s="14">
        <f t="shared" si="26"/>
        <v>7470112.5</v>
      </c>
      <c r="F62" s="14">
        <f>SUM(F59:F61)</f>
        <v>2883690</v>
      </c>
      <c r="G62" s="14">
        <f t="shared" ref="G62:J62" si="27">SUM(G59:G61)</f>
        <v>2840467.5</v>
      </c>
      <c r="H62" s="14">
        <f t="shared" si="27"/>
        <v>434970</v>
      </c>
      <c r="I62" s="14">
        <f t="shared" si="27"/>
        <v>582660</v>
      </c>
      <c r="J62" s="14">
        <f t="shared" si="27"/>
        <v>728325</v>
      </c>
      <c r="K62" s="48"/>
    </row>
    <row r="63" spans="1:11" ht="41.25" customHeight="1" x14ac:dyDescent="0.25">
      <c r="A63" s="33" t="s">
        <v>65</v>
      </c>
      <c r="B63" s="36" t="s">
        <v>26</v>
      </c>
      <c r="C63" s="33" t="s">
        <v>70</v>
      </c>
      <c r="D63" s="4" t="s">
        <v>11</v>
      </c>
      <c r="E63" s="7">
        <f>SUM(F63:J63)</f>
        <v>0</v>
      </c>
      <c r="F63" s="14"/>
      <c r="G63" s="14"/>
      <c r="H63" s="7"/>
      <c r="I63" s="7"/>
      <c r="J63" s="7"/>
      <c r="K63" s="33"/>
    </row>
    <row r="64" spans="1:11" ht="39.75" customHeight="1" x14ac:dyDescent="0.25">
      <c r="A64" s="33"/>
      <c r="B64" s="36"/>
      <c r="C64" s="33"/>
      <c r="D64" s="4" t="s">
        <v>12</v>
      </c>
      <c r="E64" s="14">
        <f t="shared" ref="E64:E66" si="28">SUM(F64:J64)</f>
        <v>0</v>
      </c>
      <c r="F64" s="14"/>
      <c r="G64" s="14"/>
      <c r="H64" s="7"/>
      <c r="I64" s="7"/>
      <c r="J64" s="7"/>
      <c r="K64" s="33"/>
    </row>
    <row r="65" spans="1:11" ht="32.25" customHeight="1" x14ac:dyDescent="0.25">
      <c r="A65" s="33"/>
      <c r="B65" s="36"/>
      <c r="C65" s="33"/>
      <c r="D65" s="4" t="s">
        <v>13</v>
      </c>
      <c r="E65" s="14">
        <f t="shared" si="28"/>
        <v>20913828.629999999</v>
      </c>
      <c r="F65" s="14">
        <v>3642800</v>
      </c>
      <c r="G65" s="14">
        <v>3076000</v>
      </c>
      <c r="H65" s="7">
        <v>5280028.63</v>
      </c>
      <c r="I65" s="7">
        <v>4150000</v>
      </c>
      <c r="J65" s="7">
        <v>4765000</v>
      </c>
      <c r="K65" s="33"/>
    </row>
    <row r="66" spans="1:11" ht="125.25" customHeight="1" x14ac:dyDescent="0.25">
      <c r="A66" s="33"/>
      <c r="B66" s="36"/>
      <c r="C66" s="33"/>
      <c r="D66" s="4" t="s">
        <v>14</v>
      </c>
      <c r="E66" s="14">
        <f t="shared" si="28"/>
        <v>20913828.629999999</v>
      </c>
      <c r="F66" s="14">
        <f>SUM(F63:F65)</f>
        <v>3642800</v>
      </c>
      <c r="G66" s="14">
        <f t="shared" ref="G66:J66" si="29">SUM(G63:G65)</f>
        <v>3076000</v>
      </c>
      <c r="H66" s="14">
        <f t="shared" si="29"/>
        <v>5280028.63</v>
      </c>
      <c r="I66" s="14">
        <f t="shared" si="29"/>
        <v>4150000</v>
      </c>
      <c r="J66" s="14">
        <f t="shared" si="29"/>
        <v>4765000</v>
      </c>
      <c r="K66" s="33"/>
    </row>
    <row r="67" spans="1:11" ht="41.25" customHeight="1" x14ac:dyDescent="0.25">
      <c r="A67" s="33" t="s">
        <v>32</v>
      </c>
      <c r="B67" s="36" t="s">
        <v>27</v>
      </c>
      <c r="C67" s="33" t="s">
        <v>28</v>
      </c>
      <c r="D67" s="4" t="s">
        <v>11</v>
      </c>
      <c r="E67" s="7">
        <f>SUM(F67:J67)</f>
        <v>0</v>
      </c>
      <c r="F67" s="14"/>
      <c r="G67" s="14"/>
      <c r="H67" s="7"/>
      <c r="I67" s="7"/>
      <c r="J67" s="7"/>
      <c r="K67" s="33"/>
    </row>
    <row r="68" spans="1:11" ht="42" customHeight="1" x14ac:dyDescent="0.25">
      <c r="A68" s="33"/>
      <c r="B68" s="36"/>
      <c r="C68" s="33"/>
      <c r="D68" s="4" t="s">
        <v>12</v>
      </c>
      <c r="E68" s="14">
        <f t="shared" ref="E68:E70" si="30">SUM(F68:J68)</f>
        <v>0</v>
      </c>
      <c r="F68" s="14"/>
      <c r="G68" s="14"/>
      <c r="H68" s="7"/>
      <c r="I68" s="7"/>
      <c r="J68" s="7"/>
      <c r="K68" s="33"/>
    </row>
    <row r="69" spans="1:11" ht="36.75" customHeight="1" x14ac:dyDescent="0.25">
      <c r="A69" s="33"/>
      <c r="B69" s="36"/>
      <c r="C69" s="33"/>
      <c r="D69" s="4" t="s">
        <v>13</v>
      </c>
      <c r="E69" s="14">
        <f t="shared" si="30"/>
        <v>189500</v>
      </c>
      <c r="F69" s="14">
        <v>40500</v>
      </c>
      <c r="G69" s="14">
        <v>41000</v>
      </c>
      <c r="H69" s="7">
        <v>36000</v>
      </c>
      <c r="I69" s="7">
        <v>36000</v>
      </c>
      <c r="J69" s="7">
        <v>36000</v>
      </c>
      <c r="K69" s="33"/>
    </row>
    <row r="70" spans="1:11" ht="16.5" customHeight="1" x14ac:dyDescent="0.25">
      <c r="A70" s="33"/>
      <c r="B70" s="36"/>
      <c r="C70" s="33"/>
      <c r="D70" s="4" t="s">
        <v>14</v>
      </c>
      <c r="E70" s="14">
        <f t="shared" si="30"/>
        <v>189500</v>
      </c>
      <c r="F70" s="14">
        <f>SUM(F67:F69)</f>
        <v>40500</v>
      </c>
      <c r="G70" s="14">
        <f t="shared" ref="G70:J70" si="31">SUM(G67:G69)</f>
        <v>41000</v>
      </c>
      <c r="H70" s="14">
        <f t="shared" si="31"/>
        <v>36000</v>
      </c>
      <c r="I70" s="14">
        <f t="shared" si="31"/>
        <v>36000</v>
      </c>
      <c r="J70" s="14">
        <f t="shared" si="31"/>
        <v>36000</v>
      </c>
      <c r="K70" s="33"/>
    </row>
    <row r="71" spans="1:11" ht="40.5" customHeight="1" x14ac:dyDescent="0.25">
      <c r="A71" s="33" t="s">
        <v>35</v>
      </c>
      <c r="B71" s="36" t="s">
        <v>51</v>
      </c>
      <c r="C71" s="33" t="s">
        <v>29</v>
      </c>
      <c r="D71" s="4" t="s">
        <v>11</v>
      </c>
      <c r="E71" s="7">
        <f>SUM(F71:J71)</f>
        <v>35408760</v>
      </c>
      <c r="F71" s="14">
        <v>6578450</v>
      </c>
      <c r="G71" s="14">
        <v>6438900</v>
      </c>
      <c r="H71" s="7">
        <v>7492010</v>
      </c>
      <c r="I71" s="7">
        <v>7449700</v>
      </c>
      <c r="J71" s="7">
        <v>7449700</v>
      </c>
      <c r="K71" s="33" t="s">
        <v>78</v>
      </c>
    </row>
    <row r="72" spans="1:11" ht="39.75" customHeight="1" x14ac:dyDescent="0.25">
      <c r="A72" s="33"/>
      <c r="B72" s="36"/>
      <c r="C72" s="33"/>
      <c r="D72" s="4" t="s">
        <v>12</v>
      </c>
      <c r="E72" s="14">
        <f t="shared" ref="E72:E74" si="32">SUM(F72:J72)</f>
        <v>0</v>
      </c>
      <c r="F72" s="14"/>
      <c r="G72" s="14"/>
      <c r="H72" s="7"/>
      <c r="I72" s="7"/>
      <c r="J72" s="7"/>
      <c r="K72" s="33"/>
    </row>
    <row r="73" spans="1:11" ht="40.5" customHeight="1" x14ac:dyDescent="0.25">
      <c r="A73" s="33"/>
      <c r="B73" s="36"/>
      <c r="C73" s="33"/>
      <c r="D73" s="4" t="s">
        <v>13</v>
      </c>
      <c r="E73" s="14">
        <f t="shared" si="32"/>
        <v>0</v>
      </c>
      <c r="F73" s="14"/>
      <c r="G73" s="14"/>
      <c r="H73" s="7"/>
      <c r="I73" s="7"/>
      <c r="J73" s="7"/>
      <c r="K73" s="33"/>
    </row>
    <row r="74" spans="1:11" ht="78" customHeight="1" x14ac:dyDescent="0.25">
      <c r="A74" s="33"/>
      <c r="B74" s="36"/>
      <c r="C74" s="33"/>
      <c r="D74" s="4" t="s">
        <v>14</v>
      </c>
      <c r="E74" s="14">
        <f t="shared" si="32"/>
        <v>35408760</v>
      </c>
      <c r="F74" s="14">
        <f>SUM(F71:F73)</f>
        <v>6578450</v>
      </c>
      <c r="G74" s="14">
        <f t="shared" ref="G74:J74" si="33">SUM(G71:G73)</f>
        <v>6438900</v>
      </c>
      <c r="H74" s="14">
        <f t="shared" si="33"/>
        <v>7492010</v>
      </c>
      <c r="I74" s="14">
        <f t="shared" si="33"/>
        <v>7449700</v>
      </c>
      <c r="J74" s="14">
        <f t="shared" si="33"/>
        <v>7449700</v>
      </c>
      <c r="K74" s="33"/>
    </row>
    <row r="75" spans="1:11" ht="39.75" customHeight="1" x14ac:dyDescent="0.25">
      <c r="A75" s="33" t="s">
        <v>36</v>
      </c>
      <c r="B75" s="36" t="s">
        <v>31</v>
      </c>
      <c r="C75" s="33" t="s">
        <v>29</v>
      </c>
      <c r="D75" s="4" t="s">
        <v>11</v>
      </c>
      <c r="E75" s="7">
        <f>SUM(F75:J75)</f>
        <v>926805</v>
      </c>
      <c r="F75" s="14">
        <v>104701</v>
      </c>
      <c r="G75" s="14">
        <v>69904</v>
      </c>
      <c r="H75" s="7">
        <v>210200</v>
      </c>
      <c r="I75" s="7">
        <v>249700</v>
      </c>
      <c r="J75" s="7">
        <v>292300</v>
      </c>
      <c r="K75" s="33"/>
    </row>
    <row r="76" spans="1:11" ht="39.75" customHeight="1" x14ac:dyDescent="0.25">
      <c r="A76" s="33"/>
      <c r="B76" s="36"/>
      <c r="C76" s="33"/>
      <c r="D76" s="4" t="s">
        <v>12</v>
      </c>
      <c r="E76" s="14">
        <f t="shared" ref="E76:E78" si="34">SUM(F76:J76)</f>
        <v>0</v>
      </c>
      <c r="F76" s="14"/>
      <c r="G76" s="14"/>
      <c r="H76" s="7"/>
      <c r="I76" s="7"/>
      <c r="J76" s="7"/>
      <c r="K76" s="33"/>
    </row>
    <row r="77" spans="1:11" ht="34.5" customHeight="1" x14ac:dyDescent="0.25">
      <c r="A77" s="33"/>
      <c r="B77" s="36"/>
      <c r="C77" s="33"/>
      <c r="D77" s="4" t="s">
        <v>13</v>
      </c>
      <c r="E77" s="14">
        <f t="shared" si="34"/>
        <v>0</v>
      </c>
      <c r="F77" s="14"/>
      <c r="G77" s="14"/>
      <c r="H77" s="7"/>
      <c r="I77" s="7"/>
      <c r="J77" s="7"/>
      <c r="K77" s="33"/>
    </row>
    <row r="78" spans="1:11" x14ac:dyDescent="0.25">
      <c r="A78" s="33"/>
      <c r="B78" s="36"/>
      <c r="C78" s="33"/>
      <c r="D78" s="4" t="s">
        <v>14</v>
      </c>
      <c r="E78" s="14">
        <f t="shared" si="34"/>
        <v>926805</v>
      </c>
      <c r="F78" s="14">
        <f>SUM(F75:F77)</f>
        <v>104701</v>
      </c>
      <c r="G78" s="14">
        <f t="shared" ref="G78:J78" si="35">SUM(G75:G77)</f>
        <v>69904</v>
      </c>
      <c r="H78" s="14">
        <f t="shared" si="35"/>
        <v>210200</v>
      </c>
      <c r="I78" s="14">
        <f t="shared" si="35"/>
        <v>249700</v>
      </c>
      <c r="J78" s="14">
        <f t="shared" si="35"/>
        <v>292300</v>
      </c>
      <c r="K78" s="33"/>
    </row>
    <row r="79" spans="1:11" ht="36.75" customHeight="1" x14ac:dyDescent="0.25">
      <c r="A79" s="33" t="s">
        <v>37</v>
      </c>
      <c r="B79" s="36" t="s">
        <v>52</v>
      </c>
      <c r="C79" s="33" t="s">
        <v>71</v>
      </c>
      <c r="D79" s="4" t="s">
        <v>11</v>
      </c>
      <c r="E79" s="7">
        <f>SUM(F79:J79)</f>
        <v>5538032</v>
      </c>
      <c r="F79" s="14">
        <v>976000</v>
      </c>
      <c r="G79" s="14">
        <v>1069500</v>
      </c>
      <c r="H79" s="7">
        <v>1108532</v>
      </c>
      <c r="I79" s="7">
        <v>1192000</v>
      </c>
      <c r="J79" s="7">
        <v>1192000</v>
      </c>
      <c r="K79" s="33" t="s">
        <v>76</v>
      </c>
    </row>
    <row r="80" spans="1:11" ht="33.75" x14ac:dyDescent="0.25">
      <c r="A80" s="33"/>
      <c r="B80" s="36"/>
      <c r="C80" s="33"/>
      <c r="D80" s="4" t="s">
        <v>12</v>
      </c>
      <c r="E80" s="14">
        <f t="shared" ref="E80:E82" si="36">SUM(F80:J80)</f>
        <v>0</v>
      </c>
      <c r="F80" s="14"/>
      <c r="G80" s="14"/>
      <c r="H80" s="7"/>
      <c r="I80" s="7"/>
      <c r="J80" s="7"/>
      <c r="K80" s="33"/>
    </row>
    <row r="81" spans="1:11" ht="33" customHeight="1" x14ac:dyDescent="0.25">
      <c r="A81" s="33"/>
      <c r="B81" s="36"/>
      <c r="C81" s="33"/>
      <c r="D81" s="4" t="s">
        <v>13</v>
      </c>
      <c r="E81" s="14">
        <f t="shared" si="36"/>
        <v>0</v>
      </c>
      <c r="F81" s="14"/>
      <c r="G81" s="14"/>
      <c r="H81" s="7"/>
      <c r="I81" s="7"/>
      <c r="J81" s="7"/>
      <c r="K81" s="33"/>
    </row>
    <row r="82" spans="1:11" ht="105.75" customHeight="1" x14ac:dyDescent="0.25">
      <c r="A82" s="33"/>
      <c r="B82" s="36"/>
      <c r="C82" s="33"/>
      <c r="D82" s="4" t="s">
        <v>14</v>
      </c>
      <c r="E82" s="14">
        <f t="shared" si="36"/>
        <v>5538032</v>
      </c>
      <c r="F82" s="14">
        <f>SUM(F79:F81)</f>
        <v>976000</v>
      </c>
      <c r="G82" s="14">
        <f t="shared" ref="G82:J82" si="37">SUM(G79:G81)</f>
        <v>1069500</v>
      </c>
      <c r="H82" s="14">
        <f t="shared" si="37"/>
        <v>1108532</v>
      </c>
      <c r="I82" s="14">
        <f t="shared" si="37"/>
        <v>1192000</v>
      </c>
      <c r="J82" s="14">
        <f t="shared" si="37"/>
        <v>1192000</v>
      </c>
      <c r="K82" s="33"/>
    </row>
    <row r="83" spans="1:11" ht="38.25" customHeight="1" x14ac:dyDescent="0.25">
      <c r="A83" s="33" t="s">
        <v>38</v>
      </c>
      <c r="B83" s="36" t="s">
        <v>33</v>
      </c>
      <c r="C83" s="33" t="s">
        <v>34</v>
      </c>
      <c r="D83" s="4" t="s">
        <v>11</v>
      </c>
      <c r="E83" s="7">
        <f>SUM(F83:J83)</f>
        <v>852400</v>
      </c>
      <c r="F83" s="14">
        <v>135000</v>
      </c>
      <c r="G83" s="14">
        <v>142000</v>
      </c>
      <c r="H83" s="7">
        <v>192800</v>
      </c>
      <c r="I83" s="7">
        <v>189800</v>
      </c>
      <c r="J83" s="7">
        <v>192800</v>
      </c>
      <c r="K83" s="33"/>
    </row>
    <row r="84" spans="1:11" ht="42" customHeight="1" x14ac:dyDescent="0.25">
      <c r="A84" s="33"/>
      <c r="B84" s="36"/>
      <c r="C84" s="33"/>
      <c r="D84" s="4" t="s">
        <v>12</v>
      </c>
      <c r="E84" s="14">
        <f t="shared" ref="E84:E86" si="38">SUM(F84:J84)</f>
        <v>0</v>
      </c>
      <c r="F84" s="14"/>
      <c r="G84" s="14"/>
      <c r="H84" s="7"/>
      <c r="I84" s="7"/>
      <c r="J84" s="7"/>
      <c r="K84" s="33"/>
    </row>
    <row r="85" spans="1:11" ht="33" customHeight="1" x14ac:dyDescent="0.25">
      <c r="A85" s="33"/>
      <c r="B85" s="36"/>
      <c r="C85" s="33"/>
      <c r="D85" s="4" t="s">
        <v>13</v>
      </c>
      <c r="E85" s="14">
        <f t="shared" si="38"/>
        <v>0</v>
      </c>
      <c r="F85" s="14"/>
      <c r="G85" s="14"/>
      <c r="H85" s="7"/>
      <c r="I85" s="7"/>
      <c r="J85" s="7"/>
      <c r="K85" s="33"/>
    </row>
    <row r="86" spans="1:11" x14ac:dyDescent="0.25">
      <c r="A86" s="33"/>
      <c r="B86" s="36"/>
      <c r="C86" s="33"/>
      <c r="D86" s="4" t="s">
        <v>14</v>
      </c>
      <c r="E86" s="14">
        <f t="shared" si="38"/>
        <v>852400</v>
      </c>
      <c r="F86" s="14">
        <f>SUM(F83:F85)</f>
        <v>135000</v>
      </c>
      <c r="G86" s="14">
        <f t="shared" ref="G86:J86" si="39">SUM(G83:G85)</f>
        <v>142000</v>
      </c>
      <c r="H86" s="14">
        <f t="shared" si="39"/>
        <v>192800</v>
      </c>
      <c r="I86" s="14">
        <f t="shared" si="39"/>
        <v>189800</v>
      </c>
      <c r="J86" s="14">
        <f t="shared" si="39"/>
        <v>192800</v>
      </c>
      <c r="K86" s="33"/>
    </row>
    <row r="87" spans="1:11" ht="41.25" customHeight="1" x14ac:dyDescent="0.25">
      <c r="A87" s="33" t="s">
        <v>95</v>
      </c>
      <c r="B87" s="36" t="s">
        <v>53</v>
      </c>
      <c r="C87" s="21" t="s">
        <v>47</v>
      </c>
      <c r="D87" s="4" t="s">
        <v>11</v>
      </c>
      <c r="E87" s="7">
        <f>SUM(F87:J87)</f>
        <v>1155679</v>
      </c>
      <c r="F87" s="14">
        <v>172200</v>
      </c>
      <c r="G87" s="14">
        <v>220800</v>
      </c>
      <c r="H87" s="7">
        <v>242079</v>
      </c>
      <c r="I87" s="7">
        <v>260300</v>
      </c>
      <c r="J87" s="7">
        <v>260300</v>
      </c>
      <c r="K87" s="33"/>
    </row>
    <row r="88" spans="1:11" ht="40.5" customHeight="1" x14ac:dyDescent="0.25">
      <c r="A88" s="33"/>
      <c r="B88" s="36"/>
      <c r="C88" s="37"/>
      <c r="D88" s="4" t="s">
        <v>12</v>
      </c>
      <c r="E88" s="14">
        <f t="shared" ref="E88:E90" si="40">SUM(F88:J88)</f>
        <v>0</v>
      </c>
      <c r="F88" s="14"/>
      <c r="G88" s="14"/>
      <c r="H88" s="7"/>
      <c r="I88" s="7"/>
      <c r="J88" s="7"/>
      <c r="K88" s="33"/>
    </row>
    <row r="89" spans="1:11" ht="35.25" customHeight="1" x14ac:dyDescent="0.25">
      <c r="A89" s="33"/>
      <c r="B89" s="36"/>
      <c r="C89" s="37"/>
      <c r="D89" s="4" t="s">
        <v>13</v>
      </c>
      <c r="E89" s="14">
        <f t="shared" si="40"/>
        <v>0</v>
      </c>
      <c r="F89" s="14"/>
      <c r="G89" s="14"/>
      <c r="H89" s="7"/>
      <c r="I89" s="7"/>
      <c r="J89" s="7"/>
      <c r="K89" s="33"/>
    </row>
    <row r="90" spans="1:11" ht="16.5" customHeight="1" x14ac:dyDescent="0.25">
      <c r="A90" s="33"/>
      <c r="B90" s="36"/>
      <c r="C90" s="38"/>
      <c r="D90" s="4" t="s">
        <v>14</v>
      </c>
      <c r="E90" s="14">
        <f t="shared" si="40"/>
        <v>1155679</v>
      </c>
      <c r="F90" s="14">
        <f>SUM(F87:F89)</f>
        <v>172200</v>
      </c>
      <c r="G90" s="14">
        <f t="shared" ref="G90:J90" si="41">SUM(G87:G89)</f>
        <v>220800</v>
      </c>
      <c r="H90" s="14">
        <f t="shared" si="41"/>
        <v>242079</v>
      </c>
      <c r="I90" s="14">
        <f t="shared" si="41"/>
        <v>260300</v>
      </c>
      <c r="J90" s="14">
        <f t="shared" si="41"/>
        <v>260300</v>
      </c>
      <c r="K90" s="33"/>
    </row>
    <row r="91" spans="1:11" ht="52.5" customHeight="1" x14ac:dyDescent="0.25">
      <c r="A91" s="21" t="s">
        <v>96</v>
      </c>
      <c r="B91" s="27" t="s">
        <v>97</v>
      </c>
      <c r="C91" s="21" t="s">
        <v>98</v>
      </c>
      <c r="D91" s="18" t="s">
        <v>11</v>
      </c>
      <c r="E91" s="14">
        <f>SUM(F91:J91)</f>
        <v>0</v>
      </c>
      <c r="F91" s="14"/>
      <c r="G91" s="14"/>
      <c r="H91" s="14"/>
      <c r="I91" s="14"/>
      <c r="J91" s="14"/>
      <c r="K91" s="21"/>
    </row>
    <row r="92" spans="1:11" ht="49.5" customHeight="1" x14ac:dyDescent="0.25">
      <c r="A92" s="22"/>
      <c r="B92" s="28"/>
      <c r="C92" s="22"/>
      <c r="D92" s="18" t="s">
        <v>12</v>
      </c>
      <c r="E92" s="14">
        <f t="shared" ref="E92:E94" si="42">SUM(F92:J92)</f>
        <v>0</v>
      </c>
      <c r="F92" s="14"/>
      <c r="G92" s="14"/>
      <c r="H92" s="14"/>
      <c r="I92" s="14"/>
      <c r="J92" s="14"/>
      <c r="K92" s="22"/>
    </row>
    <row r="93" spans="1:11" ht="54" customHeight="1" x14ac:dyDescent="0.25">
      <c r="A93" s="22"/>
      <c r="B93" s="28"/>
      <c r="C93" s="22"/>
      <c r="D93" s="18" t="s">
        <v>13</v>
      </c>
      <c r="E93" s="14">
        <f t="shared" si="42"/>
        <v>190000</v>
      </c>
      <c r="F93" s="14">
        <v>190000</v>
      </c>
      <c r="G93" s="14"/>
      <c r="H93" s="14"/>
      <c r="I93" s="14"/>
      <c r="J93" s="14"/>
      <c r="K93" s="22"/>
    </row>
    <row r="94" spans="1:11" ht="116.25" customHeight="1" x14ac:dyDescent="0.25">
      <c r="A94" s="23"/>
      <c r="B94" s="29"/>
      <c r="C94" s="23"/>
      <c r="D94" s="18" t="s">
        <v>14</v>
      </c>
      <c r="E94" s="14">
        <f t="shared" si="42"/>
        <v>190000</v>
      </c>
      <c r="F94" s="14">
        <f>SUM(F91:F93)</f>
        <v>190000</v>
      </c>
      <c r="G94" s="14">
        <f t="shared" ref="G94:J94" si="43">SUM(G91:G93)</f>
        <v>0</v>
      </c>
      <c r="H94" s="14">
        <f t="shared" si="43"/>
        <v>0</v>
      </c>
      <c r="I94" s="14">
        <f t="shared" si="43"/>
        <v>0</v>
      </c>
      <c r="J94" s="14">
        <f t="shared" si="43"/>
        <v>0</v>
      </c>
      <c r="K94" s="23"/>
    </row>
    <row r="95" spans="1:11" ht="39.75" customHeight="1" x14ac:dyDescent="0.25">
      <c r="A95" s="21" t="s">
        <v>99</v>
      </c>
      <c r="B95" s="27" t="s">
        <v>54</v>
      </c>
      <c r="C95" s="21" t="s">
        <v>39</v>
      </c>
      <c r="D95" s="4" t="s">
        <v>11</v>
      </c>
      <c r="E95" s="7">
        <f>SUM(F95:J95)</f>
        <v>34540025</v>
      </c>
      <c r="F95" s="14">
        <v>10546550</v>
      </c>
      <c r="G95" s="14">
        <v>6189975</v>
      </c>
      <c r="H95" s="7">
        <v>7121400</v>
      </c>
      <c r="I95" s="7">
        <v>5341050</v>
      </c>
      <c r="J95" s="7">
        <v>5341050</v>
      </c>
      <c r="K95" s="21"/>
    </row>
    <row r="96" spans="1:11" ht="42" customHeight="1" x14ac:dyDescent="0.25">
      <c r="A96" s="22"/>
      <c r="B96" s="34"/>
      <c r="C96" s="25"/>
      <c r="D96" s="4" t="s">
        <v>12</v>
      </c>
      <c r="E96" s="14">
        <f t="shared" ref="E96:E98" si="44">SUM(F96:J96)</f>
        <v>8156225</v>
      </c>
      <c r="F96" s="14">
        <v>2742850</v>
      </c>
      <c r="G96" s="14">
        <v>5413375</v>
      </c>
      <c r="H96" s="7"/>
      <c r="I96" s="7"/>
      <c r="J96" s="7"/>
      <c r="K96" s="22"/>
    </row>
    <row r="97" spans="1:11" ht="33" customHeight="1" x14ac:dyDescent="0.25">
      <c r="A97" s="22"/>
      <c r="B97" s="34"/>
      <c r="C97" s="25"/>
      <c r="D97" s="4" t="s">
        <v>13</v>
      </c>
      <c r="E97" s="14">
        <f t="shared" si="44"/>
        <v>0</v>
      </c>
      <c r="F97" s="14"/>
      <c r="G97" s="14"/>
      <c r="H97" s="7"/>
      <c r="I97" s="7"/>
      <c r="J97" s="7"/>
      <c r="K97" s="22"/>
    </row>
    <row r="98" spans="1:11" ht="95.25" customHeight="1" x14ac:dyDescent="0.25">
      <c r="A98" s="23"/>
      <c r="B98" s="35"/>
      <c r="C98" s="26"/>
      <c r="D98" s="4" t="s">
        <v>14</v>
      </c>
      <c r="E98" s="14">
        <f t="shared" si="44"/>
        <v>42696250</v>
      </c>
      <c r="F98" s="14">
        <f>SUM(F95:F97)</f>
        <v>13289400</v>
      </c>
      <c r="G98" s="14">
        <f t="shared" ref="G98:J98" si="45">SUM(G95:G97)</f>
        <v>11603350</v>
      </c>
      <c r="H98" s="14">
        <f t="shared" si="45"/>
        <v>7121400</v>
      </c>
      <c r="I98" s="14">
        <f t="shared" si="45"/>
        <v>5341050</v>
      </c>
      <c r="J98" s="14">
        <f t="shared" si="45"/>
        <v>5341050</v>
      </c>
      <c r="K98" s="23"/>
    </row>
    <row r="99" spans="1:11" ht="39" customHeight="1" x14ac:dyDescent="0.25">
      <c r="A99" s="21" t="s">
        <v>100</v>
      </c>
      <c r="B99" s="27" t="s">
        <v>101</v>
      </c>
      <c r="C99" s="21" t="s">
        <v>102</v>
      </c>
      <c r="D99" s="18" t="s">
        <v>11</v>
      </c>
      <c r="E99" s="14">
        <f>SUM(F99:J99)</f>
        <v>0</v>
      </c>
      <c r="F99" s="14"/>
      <c r="G99" s="14"/>
      <c r="H99" s="14"/>
      <c r="I99" s="14"/>
      <c r="J99" s="14"/>
      <c r="K99" s="21"/>
    </row>
    <row r="100" spans="1:11" ht="36.75" customHeight="1" x14ac:dyDescent="0.25">
      <c r="A100" s="22"/>
      <c r="B100" s="28"/>
      <c r="C100" s="22"/>
      <c r="D100" s="18" t="s">
        <v>12</v>
      </c>
      <c r="E100" s="14">
        <f t="shared" ref="E100:E102" si="46">SUM(F100:J100)</f>
        <v>0</v>
      </c>
      <c r="F100" s="14"/>
      <c r="G100" s="14"/>
      <c r="H100" s="14"/>
      <c r="I100" s="14"/>
      <c r="J100" s="14"/>
      <c r="K100" s="22"/>
    </row>
    <row r="101" spans="1:11" ht="37.5" customHeight="1" x14ac:dyDescent="0.25">
      <c r="A101" s="22"/>
      <c r="B101" s="28"/>
      <c r="C101" s="22"/>
      <c r="D101" s="18" t="s">
        <v>13</v>
      </c>
      <c r="E101" s="14">
        <f t="shared" si="46"/>
        <v>60000</v>
      </c>
      <c r="F101" s="14">
        <v>60000</v>
      </c>
      <c r="G101" s="14"/>
      <c r="H101" s="14"/>
      <c r="I101" s="14"/>
      <c r="J101" s="14"/>
      <c r="K101" s="22"/>
    </row>
    <row r="102" spans="1:11" ht="14.25" customHeight="1" x14ac:dyDescent="0.25">
      <c r="A102" s="23"/>
      <c r="B102" s="29"/>
      <c r="C102" s="23"/>
      <c r="D102" s="18" t="s">
        <v>14</v>
      </c>
      <c r="E102" s="14">
        <f t="shared" si="46"/>
        <v>60000</v>
      </c>
      <c r="F102" s="14">
        <f>SUM(F99:F101)</f>
        <v>60000</v>
      </c>
      <c r="G102" s="14">
        <f t="shared" ref="G102:J102" si="47">SUM(G99:G101)</f>
        <v>0</v>
      </c>
      <c r="H102" s="14">
        <f t="shared" si="47"/>
        <v>0</v>
      </c>
      <c r="I102" s="14">
        <f t="shared" si="47"/>
        <v>0</v>
      </c>
      <c r="J102" s="14">
        <f t="shared" si="47"/>
        <v>0</v>
      </c>
      <c r="K102" s="23"/>
    </row>
    <row r="103" spans="1:11" ht="36.75" customHeight="1" x14ac:dyDescent="0.25">
      <c r="A103" s="21" t="s">
        <v>103</v>
      </c>
      <c r="B103" s="27" t="s">
        <v>104</v>
      </c>
      <c r="C103" s="21" t="s">
        <v>94</v>
      </c>
      <c r="D103" s="18" t="s">
        <v>11</v>
      </c>
      <c r="E103" s="14">
        <f>SUM(F103:J103)</f>
        <v>858000</v>
      </c>
      <c r="F103" s="14">
        <v>858000</v>
      </c>
      <c r="G103" s="14"/>
      <c r="H103" s="14"/>
      <c r="I103" s="14"/>
      <c r="J103" s="14"/>
      <c r="K103" s="21"/>
    </row>
    <row r="104" spans="1:11" ht="38.25" customHeight="1" x14ac:dyDescent="0.25">
      <c r="A104" s="22"/>
      <c r="B104" s="28"/>
      <c r="C104" s="22"/>
      <c r="D104" s="18" t="s">
        <v>12</v>
      </c>
      <c r="E104" s="14">
        <f t="shared" ref="E104:E106" si="48">SUM(F104:J104)</f>
        <v>0</v>
      </c>
      <c r="F104" s="14"/>
      <c r="G104" s="14"/>
      <c r="H104" s="14"/>
      <c r="I104" s="14"/>
      <c r="J104" s="14"/>
      <c r="K104" s="22"/>
    </row>
    <row r="105" spans="1:11" ht="35.25" customHeight="1" x14ac:dyDescent="0.25">
      <c r="A105" s="22"/>
      <c r="B105" s="28"/>
      <c r="C105" s="22"/>
      <c r="D105" s="18" t="s">
        <v>13</v>
      </c>
      <c r="E105" s="14">
        <f t="shared" si="48"/>
        <v>0</v>
      </c>
      <c r="F105" s="14"/>
      <c r="G105" s="14"/>
      <c r="H105" s="14"/>
      <c r="I105" s="14"/>
      <c r="J105" s="14"/>
      <c r="K105" s="22"/>
    </row>
    <row r="106" spans="1:11" ht="23.25" customHeight="1" x14ac:dyDescent="0.25">
      <c r="A106" s="23"/>
      <c r="B106" s="29"/>
      <c r="C106" s="23"/>
      <c r="D106" s="18" t="s">
        <v>14</v>
      </c>
      <c r="E106" s="14">
        <f t="shared" si="48"/>
        <v>858000</v>
      </c>
      <c r="F106" s="14">
        <f>SUM(F103:F105)</f>
        <v>858000</v>
      </c>
      <c r="G106" s="14">
        <f t="shared" ref="G106:J106" si="49">SUM(G103:G105)</f>
        <v>0</v>
      </c>
      <c r="H106" s="14">
        <f t="shared" si="49"/>
        <v>0</v>
      </c>
      <c r="I106" s="14">
        <f t="shared" si="49"/>
        <v>0</v>
      </c>
      <c r="J106" s="14">
        <f t="shared" si="49"/>
        <v>0</v>
      </c>
      <c r="K106" s="23"/>
    </row>
    <row r="107" spans="1:11" ht="44.25" customHeight="1" x14ac:dyDescent="0.25">
      <c r="A107" s="21" t="s">
        <v>105</v>
      </c>
      <c r="B107" s="27" t="s">
        <v>44</v>
      </c>
      <c r="C107" s="21" t="s">
        <v>46</v>
      </c>
      <c r="D107" s="4" t="s">
        <v>11</v>
      </c>
      <c r="E107" s="7">
        <f>SUM(F107:J107)</f>
        <v>16470</v>
      </c>
      <c r="F107" s="14"/>
      <c r="G107" s="14">
        <v>11250</v>
      </c>
      <c r="H107" s="7"/>
      <c r="I107" s="7">
        <v>5220</v>
      </c>
      <c r="J107" s="7"/>
      <c r="K107" s="21"/>
    </row>
    <row r="108" spans="1:11" ht="45.75" customHeight="1" x14ac:dyDescent="0.25">
      <c r="A108" s="22"/>
      <c r="B108" s="28"/>
      <c r="C108" s="22"/>
      <c r="D108" s="4" t="s">
        <v>12</v>
      </c>
      <c r="E108" s="14">
        <f t="shared" ref="E108:E110" si="50">SUM(F108:J108)</f>
        <v>0</v>
      </c>
      <c r="F108" s="14"/>
      <c r="G108" s="14"/>
      <c r="H108" s="7"/>
      <c r="I108" s="7"/>
      <c r="J108" s="7"/>
      <c r="K108" s="22"/>
    </row>
    <row r="109" spans="1:11" ht="31.5" customHeight="1" x14ac:dyDescent="0.25">
      <c r="A109" s="22"/>
      <c r="B109" s="28"/>
      <c r="C109" s="22"/>
      <c r="D109" s="4" t="s">
        <v>13</v>
      </c>
      <c r="E109" s="14">
        <f t="shared" si="50"/>
        <v>0</v>
      </c>
      <c r="F109" s="14"/>
      <c r="G109" s="14"/>
      <c r="H109" s="7"/>
      <c r="I109" s="7"/>
      <c r="J109" s="7"/>
      <c r="K109" s="22"/>
    </row>
    <row r="110" spans="1:11" ht="21.75" customHeight="1" x14ac:dyDescent="0.25">
      <c r="A110" s="23"/>
      <c r="B110" s="29"/>
      <c r="C110" s="23"/>
      <c r="D110" s="4" t="s">
        <v>14</v>
      </c>
      <c r="E110" s="14">
        <f t="shared" si="50"/>
        <v>16470</v>
      </c>
      <c r="F110" s="14">
        <f>SUM(F107:F109)</f>
        <v>0</v>
      </c>
      <c r="G110" s="14">
        <f t="shared" ref="G110:J110" si="51">SUM(G107:G109)</f>
        <v>11250</v>
      </c>
      <c r="H110" s="14">
        <f t="shared" si="51"/>
        <v>0</v>
      </c>
      <c r="I110" s="14">
        <f t="shared" si="51"/>
        <v>5220</v>
      </c>
      <c r="J110" s="14">
        <f t="shared" si="51"/>
        <v>0</v>
      </c>
      <c r="K110" s="23"/>
    </row>
    <row r="111" spans="1:11" ht="36.75" customHeight="1" x14ac:dyDescent="0.25">
      <c r="A111" s="21" t="s">
        <v>106</v>
      </c>
      <c r="B111" s="27" t="s">
        <v>107</v>
      </c>
      <c r="C111" s="21" t="s">
        <v>108</v>
      </c>
      <c r="D111" s="18" t="s">
        <v>11</v>
      </c>
      <c r="E111" s="14">
        <f>SUM(F111:J111)</f>
        <v>0</v>
      </c>
      <c r="F111" s="14"/>
      <c r="G111" s="14"/>
      <c r="H111" s="14"/>
      <c r="I111" s="14"/>
      <c r="J111" s="14"/>
      <c r="K111" s="21"/>
    </row>
    <row r="112" spans="1:11" ht="33.75" customHeight="1" x14ac:dyDescent="0.25">
      <c r="A112" s="22"/>
      <c r="B112" s="28"/>
      <c r="C112" s="22"/>
      <c r="D112" s="18" t="s">
        <v>12</v>
      </c>
      <c r="E112" s="14">
        <f t="shared" ref="E112:E114" si="52">SUM(F112:J112)</f>
        <v>0</v>
      </c>
      <c r="F112" s="14"/>
      <c r="G112" s="14"/>
      <c r="H112" s="14"/>
      <c r="I112" s="14"/>
      <c r="J112" s="14"/>
      <c r="K112" s="22"/>
    </row>
    <row r="113" spans="1:11" ht="36.75" customHeight="1" x14ac:dyDescent="0.25">
      <c r="A113" s="22"/>
      <c r="B113" s="28"/>
      <c r="C113" s="22"/>
      <c r="D113" s="18" t="s">
        <v>13</v>
      </c>
      <c r="E113" s="14">
        <f t="shared" si="52"/>
        <v>3074000</v>
      </c>
      <c r="F113" s="14"/>
      <c r="G113" s="14">
        <v>2074000</v>
      </c>
      <c r="H113" s="14">
        <v>1000000</v>
      </c>
      <c r="I113" s="14"/>
      <c r="J113" s="14"/>
      <c r="K113" s="22"/>
    </row>
    <row r="114" spans="1:11" ht="21.75" customHeight="1" x14ac:dyDescent="0.25">
      <c r="A114" s="23"/>
      <c r="B114" s="29"/>
      <c r="C114" s="23"/>
      <c r="D114" s="18" t="s">
        <v>14</v>
      </c>
      <c r="E114" s="14">
        <f t="shared" si="52"/>
        <v>3074000</v>
      </c>
      <c r="F114" s="14">
        <f>SUM(F111:F113)</f>
        <v>0</v>
      </c>
      <c r="G114" s="14">
        <f t="shared" ref="G114:J114" si="53">SUM(G111:G113)</f>
        <v>2074000</v>
      </c>
      <c r="H114" s="14">
        <f t="shared" si="53"/>
        <v>1000000</v>
      </c>
      <c r="I114" s="14">
        <f t="shared" si="53"/>
        <v>0</v>
      </c>
      <c r="J114" s="14">
        <f t="shared" si="53"/>
        <v>0</v>
      </c>
      <c r="K114" s="23"/>
    </row>
    <row r="115" spans="1:11" ht="35.25" customHeight="1" x14ac:dyDescent="0.25">
      <c r="A115" s="21" t="s">
        <v>109</v>
      </c>
      <c r="B115" s="27" t="s">
        <v>110</v>
      </c>
      <c r="C115" s="21" t="s">
        <v>111</v>
      </c>
      <c r="D115" s="18" t="s">
        <v>11</v>
      </c>
      <c r="E115" s="14">
        <f>SUM(F115:J115)</f>
        <v>0</v>
      </c>
      <c r="F115" s="14"/>
      <c r="G115" s="14"/>
      <c r="H115" s="14"/>
      <c r="I115" s="14"/>
      <c r="J115" s="14"/>
      <c r="K115" s="21"/>
    </row>
    <row r="116" spans="1:11" ht="35.25" customHeight="1" x14ac:dyDescent="0.25">
      <c r="A116" s="22"/>
      <c r="B116" s="28"/>
      <c r="C116" s="22"/>
      <c r="D116" s="18" t="s">
        <v>12</v>
      </c>
      <c r="E116" s="14">
        <f t="shared" ref="E116:E118" si="54">SUM(F116:J116)</f>
        <v>0</v>
      </c>
      <c r="F116" s="14"/>
      <c r="G116" s="14"/>
      <c r="H116" s="14"/>
      <c r="I116" s="14"/>
      <c r="J116" s="14"/>
      <c r="K116" s="22"/>
    </row>
    <row r="117" spans="1:11" ht="36.75" customHeight="1" x14ac:dyDescent="0.25">
      <c r="A117" s="22"/>
      <c r="B117" s="28"/>
      <c r="C117" s="22"/>
      <c r="D117" s="18" t="s">
        <v>13</v>
      </c>
      <c r="E117" s="14">
        <f t="shared" si="54"/>
        <v>1000000</v>
      </c>
      <c r="F117" s="14"/>
      <c r="G117" s="14">
        <v>400000</v>
      </c>
      <c r="H117" s="14">
        <v>600000</v>
      </c>
      <c r="I117" s="14"/>
      <c r="J117" s="14"/>
      <c r="K117" s="22"/>
    </row>
    <row r="118" spans="1:11" ht="16.5" customHeight="1" x14ac:dyDescent="0.25">
      <c r="A118" s="23"/>
      <c r="B118" s="29"/>
      <c r="C118" s="23"/>
      <c r="D118" s="18" t="s">
        <v>14</v>
      </c>
      <c r="E118" s="14">
        <f t="shared" si="54"/>
        <v>1000000</v>
      </c>
      <c r="F118" s="14">
        <f>SUM(F115:F117)</f>
        <v>0</v>
      </c>
      <c r="G118" s="14">
        <f t="shared" ref="G118:J118" si="55">SUM(G115:G117)</f>
        <v>400000</v>
      </c>
      <c r="H118" s="14">
        <f t="shared" si="55"/>
        <v>600000</v>
      </c>
      <c r="I118" s="14">
        <f t="shared" si="55"/>
        <v>0</v>
      </c>
      <c r="J118" s="14">
        <f t="shared" si="55"/>
        <v>0</v>
      </c>
      <c r="K118" s="23"/>
    </row>
    <row r="119" spans="1:11" ht="37.5" customHeight="1" x14ac:dyDescent="0.25">
      <c r="A119" s="21" t="s">
        <v>112</v>
      </c>
      <c r="B119" s="27" t="s">
        <v>55</v>
      </c>
      <c r="C119" s="21" t="s">
        <v>72</v>
      </c>
      <c r="D119" s="10" t="s">
        <v>11</v>
      </c>
      <c r="E119" s="11">
        <f>SUM(F119:J119)</f>
        <v>7187786.9400000004</v>
      </c>
      <c r="F119" s="14"/>
      <c r="G119" s="14"/>
      <c r="H119" s="11">
        <v>7187786.9400000004</v>
      </c>
      <c r="I119" s="11"/>
      <c r="J119" s="11"/>
      <c r="K119" s="24"/>
    </row>
    <row r="120" spans="1:11" ht="39" customHeight="1" x14ac:dyDescent="0.25">
      <c r="A120" s="22"/>
      <c r="B120" s="22"/>
      <c r="C120" s="22"/>
      <c r="D120" s="10" t="s">
        <v>12</v>
      </c>
      <c r="E120" s="14">
        <f t="shared" ref="E120:E122" si="56">SUM(F120:J120)</f>
        <v>0</v>
      </c>
      <c r="F120" s="14"/>
      <c r="G120" s="14"/>
      <c r="H120" s="11"/>
      <c r="I120" s="11"/>
      <c r="J120" s="11"/>
      <c r="K120" s="25"/>
    </row>
    <row r="121" spans="1:11" ht="33.75" customHeight="1" x14ac:dyDescent="0.25">
      <c r="A121" s="22"/>
      <c r="B121" s="22"/>
      <c r="C121" s="22"/>
      <c r="D121" s="10" t="s">
        <v>13</v>
      </c>
      <c r="E121" s="14">
        <f t="shared" si="56"/>
        <v>12320220</v>
      </c>
      <c r="F121" s="14"/>
      <c r="G121" s="14">
        <v>28220</v>
      </c>
      <c r="H121" s="11">
        <v>3793000</v>
      </c>
      <c r="I121" s="11">
        <v>4723000</v>
      </c>
      <c r="J121" s="11">
        <v>3776000</v>
      </c>
      <c r="K121" s="25"/>
    </row>
    <row r="122" spans="1:11" ht="21.75" customHeight="1" x14ac:dyDescent="0.25">
      <c r="A122" s="23"/>
      <c r="B122" s="23"/>
      <c r="C122" s="23"/>
      <c r="D122" s="10" t="s">
        <v>14</v>
      </c>
      <c r="E122" s="14">
        <f t="shared" si="56"/>
        <v>19508006.940000001</v>
      </c>
      <c r="F122" s="14">
        <f>SUM(F119:F121)</f>
        <v>0</v>
      </c>
      <c r="G122" s="14">
        <f t="shared" ref="G122:J122" si="57">SUM(G119:G121)</f>
        <v>28220</v>
      </c>
      <c r="H122" s="14">
        <f t="shared" si="57"/>
        <v>10980786.940000001</v>
      </c>
      <c r="I122" s="14">
        <f t="shared" si="57"/>
        <v>4723000</v>
      </c>
      <c r="J122" s="14">
        <f t="shared" si="57"/>
        <v>3776000</v>
      </c>
      <c r="K122" s="26"/>
    </row>
    <row r="123" spans="1:11" ht="36" customHeight="1" x14ac:dyDescent="0.25">
      <c r="A123" s="21" t="s">
        <v>113</v>
      </c>
      <c r="B123" s="21" t="s">
        <v>114</v>
      </c>
      <c r="C123" s="21" t="s">
        <v>91</v>
      </c>
      <c r="D123" s="18" t="s">
        <v>11</v>
      </c>
      <c r="E123" s="14">
        <f>SUM(F123:J123)</f>
        <v>390000</v>
      </c>
      <c r="F123" s="14"/>
      <c r="G123" s="14">
        <v>390000</v>
      </c>
      <c r="H123" s="14"/>
      <c r="I123" s="14"/>
      <c r="J123" s="14"/>
      <c r="K123" s="24"/>
    </row>
    <row r="124" spans="1:11" ht="33.75" customHeight="1" x14ac:dyDescent="0.25">
      <c r="A124" s="22"/>
      <c r="B124" s="22"/>
      <c r="C124" s="22"/>
      <c r="D124" s="18" t="s">
        <v>12</v>
      </c>
      <c r="E124" s="14">
        <f t="shared" ref="E124:E126" si="58">SUM(F124:J124)</f>
        <v>3218100</v>
      </c>
      <c r="F124" s="14"/>
      <c r="G124" s="14">
        <v>3218100</v>
      </c>
      <c r="H124" s="14"/>
      <c r="I124" s="14"/>
      <c r="J124" s="14"/>
      <c r="K124" s="25"/>
    </row>
    <row r="125" spans="1:11" ht="36.75" customHeight="1" x14ac:dyDescent="0.25">
      <c r="A125" s="22"/>
      <c r="B125" s="22"/>
      <c r="C125" s="22"/>
      <c r="D125" s="18" t="s">
        <v>13</v>
      </c>
      <c r="E125" s="14">
        <f t="shared" si="58"/>
        <v>0</v>
      </c>
      <c r="F125" s="14"/>
      <c r="G125" s="14"/>
      <c r="H125" s="14"/>
      <c r="I125" s="14"/>
      <c r="J125" s="14"/>
      <c r="K125" s="25"/>
    </row>
    <row r="126" spans="1:11" ht="38.25" customHeight="1" x14ac:dyDescent="0.25">
      <c r="A126" s="23"/>
      <c r="B126" s="23"/>
      <c r="C126" s="23"/>
      <c r="D126" s="18" t="s">
        <v>14</v>
      </c>
      <c r="E126" s="14">
        <f t="shared" si="58"/>
        <v>3608100</v>
      </c>
      <c r="F126" s="14">
        <f>SUM(F123:F125)</f>
        <v>0</v>
      </c>
      <c r="G126" s="14">
        <f t="shared" ref="G126:J126" si="59">SUM(G123:G125)</f>
        <v>3608100</v>
      </c>
      <c r="H126" s="14">
        <f t="shared" si="59"/>
        <v>0</v>
      </c>
      <c r="I126" s="14">
        <f t="shared" si="59"/>
        <v>0</v>
      </c>
      <c r="J126" s="14">
        <f t="shared" si="59"/>
        <v>0</v>
      </c>
      <c r="K126" s="26"/>
    </row>
    <row r="127" spans="1:11" ht="33.75" customHeight="1" x14ac:dyDescent="0.25">
      <c r="A127" s="21" t="s">
        <v>115</v>
      </c>
      <c r="B127" s="21" t="s">
        <v>49</v>
      </c>
      <c r="C127" s="21" t="s">
        <v>73</v>
      </c>
      <c r="D127" s="12" t="s">
        <v>11</v>
      </c>
      <c r="E127" s="13">
        <f>SUM(F127:J127)</f>
        <v>0</v>
      </c>
      <c r="F127" s="14"/>
      <c r="G127" s="14"/>
      <c r="H127" s="13"/>
      <c r="I127" s="13"/>
      <c r="J127" s="13"/>
      <c r="K127" s="24"/>
    </row>
    <row r="128" spans="1:11" ht="33" customHeight="1" x14ac:dyDescent="0.25">
      <c r="A128" s="22"/>
      <c r="B128" s="22"/>
      <c r="C128" s="25"/>
      <c r="D128" s="12" t="s">
        <v>12</v>
      </c>
      <c r="E128" s="14">
        <f t="shared" ref="E128:E130" si="60">SUM(F128:J128)</f>
        <v>0</v>
      </c>
      <c r="F128" s="14"/>
      <c r="G128" s="14"/>
      <c r="H128" s="13"/>
      <c r="I128" s="13"/>
      <c r="J128" s="13"/>
      <c r="K128" s="25"/>
    </row>
    <row r="129" spans="1:11" ht="32.25" customHeight="1" x14ac:dyDescent="0.25">
      <c r="A129" s="22"/>
      <c r="B129" s="22"/>
      <c r="C129" s="25"/>
      <c r="D129" s="12" t="s">
        <v>13</v>
      </c>
      <c r="E129" s="14">
        <f t="shared" si="60"/>
        <v>76153</v>
      </c>
      <c r="F129" s="14"/>
      <c r="G129" s="14">
        <v>4730</v>
      </c>
      <c r="H129" s="13">
        <v>31423</v>
      </c>
      <c r="I129" s="13">
        <v>20000</v>
      </c>
      <c r="J129" s="13">
        <v>20000</v>
      </c>
      <c r="K129" s="25"/>
    </row>
    <row r="130" spans="1:11" ht="24.75" customHeight="1" x14ac:dyDescent="0.25">
      <c r="A130" s="23"/>
      <c r="B130" s="23"/>
      <c r="C130" s="26"/>
      <c r="D130" s="12" t="s">
        <v>14</v>
      </c>
      <c r="E130" s="14">
        <f t="shared" si="60"/>
        <v>76153</v>
      </c>
      <c r="F130" s="14">
        <f>SUM(F127:F129)</f>
        <v>0</v>
      </c>
      <c r="G130" s="14">
        <f t="shared" ref="G130:J130" si="61">SUM(G127:G129)</f>
        <v>4730</v>
      </c>
      <c r="H130" s="14">
        <f t="shared" si="61"/>
        <v>31423</v>
      </c>
      <c r="I130" s="14">
        <f t="shared" si="61"/>
        <v>20000</v>
      </c>
      <c r="J130" s="14">
        <f t="shared" si="61"/>
        <v>20000</v>
      </c>
      <c r="K130" s="26"/>
    </row>
    <row r="131" spans="1:11" ht="32.25" customHeight="1" x14ac:dyDescent="0.25">
      <c r="A131" s="21" t="s">
        <v>116</v>
      </c>
      <c r="B131" s="21" t="s">
        <v>56</v>
      </c>
      <c r="C131" s="21" t="s">
        <v>74</v>
      </c>
      <c r="D131" s="12" t="s">
        <v>11</v>
      </c>
      <c r="E131" s="13">
        <f>SUM(F131:J131)</f>
        <v>0</v>
      </c>
      <c r="F131" s="14"/>
      <c r="G131" s="14"/>
      <c r="H131" s="13"/>
      <c r="I131" s="13"/>
      <c r="J131" s="13"/>
      <c r="K131" s="24"/>
    </row>
    <row r="132" spans="1:11" ht="33" customHeight="1" x14ac:dyDescent="0.25">
      <c r="A132" s="22"/>
      <c r="B132" s="25"/>
      <c r="C132" s="22"/>
      <c r="D132" s="12" t="s">
        <v>12</v>
      </c>
      <c r="E132" s="14">
        <f t="shared" ref="E132:E134" si="62">SUM(F132:J132)</f>
        <v>0</v>
      </c>
      <c r="F132" s="14"/>
      <c r="G132" s="14"/>
      <c r="H132" s="13"/>
      <c r="I132" s="13"/>
      <c r="J132" s="13"/>
      <c r="K132" s="25"/>
    </row>
    <row r="133" spans="1:11" ht="32.25" customHeight="1" x14ac:dyDescent="0.25">
      <c r="A133" s="22"/>
      <c r="B133" s="25"/>
      <c r="C133" s="22"/>
      <c r="D133" s="12" t="s">
        <v>13</v>
      </c>
      <c r="E133" s="14">
        <f t="shared" si="62"/>
        <v>370000</v>
      </c>
      <c r="F133" s="14"/>
      <c r="G133" s="14">
        <v>370000</v>
      </c>
      <c r="H133" s="13"/>
      <c r="I133" s="13"/>
      <c r="J133" s="13"/>
      <c r="K133" s="25"/>
    </row>
    <row r="134" spans="1:11" ht="22.5" customHeight="1" x14ac:dyDescent="0.25">
      <c r="A134" s="23"/>
      <c r="B134" s="26"/>
      <c r="C134" s="23"/>
      <c r="D134" s="12" t="s">
        <v>14</v>
      </c>
      <c r="E134" s="14">
        <f t="shared" si="62"/>
        <v>370000</v>
      </c>
      <c r="F134" s="14">
        <f>SUM(F131:F133)</f>
        <v>0</v>
      </c>
      <c r="G134" s="14">
        <f t="shared" ref="G134:J134" si="63">SUM(G131:G133)</f>
        <v>370000</v>
      </c>
      <c r="H134" s="14">
        <f t="shared" si="63"/>
        <v>0</v>
      </c>
      <c r="I134" s="14">
        <f t="shared" si="63"/>
        <v>0</v>
      </c>
      <c r="J134" s="14">
        <f t="shared" si="63"/>
        <v>0</v>
      </c>
      <c r="K134" s="26"/>
    </row>
    <row r="135" spans="1:11" ht="22.5" customHeight="1" x14ac:dyDescent="0.25">
      <c r="A135" s="21" t="s">
        <v>117</v>
      </c>
      <c r="B135" s="21" t="s">
        <v>58</v>
      </c>
      <c r="C135" s="21" t="s">
        <v>75</v>
      </c>
      <c r="D135" s="15" t="s">
        <v>11</v>
      </c>
      <c r="E135" s="14">
        <f>SUM(F135:J135)</f>
        <v>800460</v>
      </c>
      <c r="F135" s="14"/>
      <c r="G135" s="14"/>
      <c r="H135" s="14">
        <v>266820</v>
      </c>
      <c r="I135" s="14">
        <v>266820</v>
      </c>
      <c r="J135" s="14">
        <v>266820</v>
      </c>
      <c r="K135" s="24"/>
    </row>
    <row r="136" spans="1:11" ht="22.5" customHeight="1" x14ac:dyDescent="0.25">
      <c r="A136" s="22"/>
      <c r="B136" s="22"/>
      <c r="C136" s="22"/>
      <c r="D136" s="15" t="s">
        <v>12</v>
      </c>
      <c r="E136" s="14">
        <f t="shared" ref="E136:E138" si="64">SUM(F136:J136)</f>
        <v>0</v>
      </c>
      <c r="F136" s="14"/>
      <c r="G136" s="14"/>
      <c r="H136" s="14"/>
      <c r="I136" s="14"/>
      <c r="J136" s="14"/>
      <c r="K136" s="25"/>
    </row>
    <row r="137" spans="1:11" ht="37.5" customHeight="1" x14ac:dyDescent="0.25">
      <c r="A137" s="22"/>
      <c r="B137" s="22"/>
      <c r="C137" s="22"/>
      <c r="D137" s="15" t="s">
        <v>13</v>
      </c>
      <c r="E137" s="14">
        <f t="shared" si="64"/>
        <v>0</v>
      </c>
      <c r="F137" s="14"/>
      <c r="G137" s="14"/>
      <c r="H137" s="14"/>
      <c r="I137" s="14"/>
      <c r="J137" s="14"/>
      <c r="K137" s="25"/>
    </row>
    <row r="138" spans="1:11" ht="128.25" customHeight="1" x14ac:dyDescent="0.25">
      <c r="A138" s="23"/>
      <c r="B138" s="23"/>
      <c r="C138" s="23"/>
      <c r="D138" s="15" t="s">
        <v>14</v>
      </c>
      <c r="E138" s="14">
        <f t="shared" si="64"/>
        <v>800460</v>
      </c>
      <c r="F138" s="14">
        <f>SUM(F135:F137)</f>
        <v>0</v>
      </c>
      <c r="G138" s="14">
        <f t="shared" ref="G138:J138" si="65">SUM(G135:G137)</f>
        <v>0</v>
      </c>
      <c r="H138" s="14">
        <f t="shared" si="65"/>
        <v>266820</v>
      </c>
      <c r="I138" s="14">
        <f t="shared" si="65"/>
        <v>266820</v>
      </c>
      <c r="J138" s="14">
        <f t="shared" si="65"/>
        <v>266820</v>
      </c>
      <c r="K138" s="26"/>
    </row>
    <row r="139" spans="1:11" ht="36" customHeight="1" x14ac:dyDescent="0.25">
      <c r="A139" s="21" t="s">
        <v>119</v>
      </c>
      <c r="B139" s="21" t="s">
        <v>120</v>
      </c>
      <c r="C139" s="21" t="s">
        <v>94</v>
      </c>
      <c r="D139" s="19" t="s">
        <v>11</v>
      </c>
      <c r="E139" s="14">
        <f>SUM(F139:J139)</f>
        <v>0</v>
      </c>
      <c r="F139" s="14"/>
      <c r="G139" s="14"/>
      <c r="H139" s="14"/>
      <c r="I139" s="14"/>
      <c r="J139" s="14"/>
      <c r="K139" s="24"/>
    </row>
    <row r="140" spans="1:11" ht="32.25" customHeight="1" x14ac:dyDescent="0.25">
      <c r="A140" s="22"/>
      <c r="B140" s="22"/>
      <c r="C140" s="22"/>
      <c r="D140" s="19" t="s">
        <v>12</v>
      </c>
      <c r="E140" s="14">
        <f t="shared" ref="E140:E142" si="66">SUM(F140:J140)</f>
        <v>0</v>
      </c>
      <c r="F140" s="14"/>
      <c r="G140" s="14"/>
      <c r="H140" s="14"/>
      <c r="I140" s="14"/>
      <c r="J140" s="14"/>
      <c r="K140" s="25"/>
    </row>
    <row r="141" spans="1:11" ht="36" customHeight="1" x14ac:dyDescent="0.25">
      <c r="A141" s="22"/>
      <c r="B141" s="22"/>
      <c r="C141" s="22"/>
      <c r="D141" s="19" t="s">
        <v>13</v>
      </c>
      <c r="E141" s="14">
        <f t="shared" si="66"/>
        <v>260000</v>
      </c>
      <c r="F141" s="14"/>
      <c r="G141" s="14"/>
      <c r="H141" s="14">
        <v>260000</v>
      </c>
      <c r="I141" s="14"/>
      <c r="J141" s="14"/>
      <c r="K141" s="25"/>
    </row>
    <row r="142" spans="1:11" ht="15" customHeight="1" x14ac:dyDescent="0.25">
      <c r="A142" s="23"/>
      <c r="B142" s="23"/>
      <c r="C142" s="23"/>
      <c r="D142" s="19" t="s">
        <v>14</v>
      </c>
      <c r="E142" s="14">
        <f t="shared" si="66"/>
        <v>260000</v>
      </c>
      <c r="F142" s="14">
        <f>SUM(F139:F141)</f>
        <v>0</v>
      </c>
      <c r="G142" s="14">
        <f t="shared" ref="G142:J142" si="67">SUM(G139:G141)</f>
        <v>0</v>
      </c>
      <c r="H142" s="14">
        <f t="shared" si="67"/>
        <v>260000</v>
      </c>
      <c r="I142" s="14">
        <f t="shared" si="67"/>
        <v>0</v>
      </c>
      <c r="J142" s="14">
        <f t="shared" si="67"/>
        <v>0</v>
      </c>
      <c r="K142" s="26"/>
    </row>
    <row r="143" spans="1:11" ht="39" customHeight="1" x14ac:dyDescent="0.25">
      <c r="A143" s="21" t="s">
        <v>121</v>
      </c>
      <c r="B143" s="21" t="s">
        <v>126</v>
      </c>
      <c r="C143" s="21"/>
      <c r="D143" s="20" t="s">
        <v>11</v>
      </c>
      <c r="E143" s="14">
        <f>SUM(F143:J143)</f>
        <v>862500</v>
      </c>
      <c r="F143" s="14"/>
      <c r="G143" s="14"/>
      <c r="H143" s="14">
        <v>862500</v>
      </c>
      <c r="I143" s="14"/>
      <c r="J143" s="14"/>
      <c r="K143" s="24"/>
    </row>
    <row r="144" spans="1:11" ht="35.25" customHeight="1" x14ac:dyDescent="0.25">
      <c r="A144" s="22"/>
      <c r="B144" s="22"/>
      <c r="C144" s="22"/>
      <c r="D144" s="20" t="s">
        <v>12</v>
      </c>
      <c r="E144" s="14">
        <f t="shared" ref="E144:E146" si="68">SUM(F144:J144)</f>
        <v>0</v>
      </c>
      <c r="F144" s="14"/>
      <c r="G144" s="14"/>
      <c r="H144" s="14"/>
      <c r="I144" s="14"/>
      <c r="J144" s="14"/>
      <c r="K144" s="25"/>
    </row>
    <row r="145" spans="1:11" ht="34.5" customHeight="1" x14ac:dyDescent="0.25">
      <c r="A145" s="22"/>
      <c r="B145" s="22"/>
      <c r="C145" s="22"/>
      <c r="D145" s="20" t="s">
        <v>13</v>
      </c>
      <c r="E145" s="14">
        <f t="shared" si="68"/>
        <v>330000</v>
      </c>
      <c r="F145" s="14"/>
      <c r="G145" s="14"/>
      <c r="H145" s="14">
        <v>330000</v>
      </c>
      <c r="I145" s="14"/>
      <c r="J145" s="14"/>
      <c r="K145" s="25"/>
    </row>
    <row r="146" spans="1:11" ht="15" customHeight="1" x14ac:dyDescent="0.25">
      <c r="A146" s="23"/>
      <c r="B146" s="23"/>
      <c r="C146" s="23"/>
      <c r="D146" s="20" t="s">
        <v>14</v>
      </c>
      <c r="E146" s="14">
        <f t="shared" si="68"/>
        <v>1192500</v>
      </c>
      <c r="F146" s="14">
        <f>SUM(F143:F145)</f>
        <v>0</v>
      </c>
      <c r="G146" s="14">
        <f t="shared" ref="G146:J146" si="69">SUM(G143:G145)</f>
        <v>0</v>
      </c>
      <c r="H146" s="14">
        <f t="shared" si="69"/>
        <v>1192500</v>
      </c>
      <c r="I146" s="14">
        <f t="shared" si="69"/>
        <v>0</v>
      </c>
      <c r="J146" s="14">
        <f t="shared" si="69"/>
        <v>0</v>
      </c>
      <c r="K146" s="26"/>
    </row>
    <row r="147" spans="1:11" ht="36" customHeight="1" x14ac:dyDescent="0.25">
      <c r="A147" s="21" t="s">
        <v>122</v>
      </c>
      <c r="B147" s="21" t="s">
        <v>123</v>
      </c>
      <c r="C147" s="21"/>
      <c r="D147" s="20" t="s">
        <v>11</v>
      </c>
      <c r="E147" s="14">
        <f>SUM(F147:J147)</f>
        <v>200000</v>
      </c>
      <c r="F147" s="14"/>
      <c r="G147" s="14"/>
      <c r="H147" s="14">
        <v>200000</v>
      </c>
      <c r="I147" s="14"/>
      <c r="J147" s="14"/>
      <c r="K147" s="24"/>
    </row>
    <row r="148" spans="1:11" ht="36" customHeight="1" x14ac:dyDescent="0.25">
      <c r="A148" s="22"/>
      <c r="B148" s="22"/>
      <c r="C148" s="22"/>
      <c r="D148" s="20" t="s">
        <v>12</v>
      </c>
      <c r="E148" s="14">
        <f t="shared" ref="E148:E150" si="70">SUM(F148:J148)</f>
        <v>0</v>
      </c>
      <c r="F148" s="14"/>
      <c r="G148" s="14"/>
      <c r="H148" s="14"/>
      <c r="I148" s="14"/>
      <c r="J148" s="14"/>
      <c r="K148" s="25"/>
    </row>
    <row r="149" spans="1:11" ht="36" customHeight="1" x14ac:dyDescent="0.25">
      <c r="A149" s="22"/>
      <c r="B149" s="22"/>
      <c r="C149" s="22"/>
      <c r="D149" s="20" t="s">
        <v>13</v>
      </c>
      <c r="E149" s="14">
        <f t="shared" si="70"/>
        <v>0</v>
      </c>
      <c r="F149" s="14"/>
      <c r="G149" s="14"/>
      <c r="H149" s="14"/>
      <c r="I149" s="14"/>
      <c r="J149" s="14"/>
      <c r="K149" s="25"/>
    </row>
    <row r="150" spans="1:11" ht="15" customHeight="1" x14ac:dyDescent="0.25">
      <c r="A150" s="23"/>
      <c r="B150" s="23"/>
      <c r="C150" s="23"/>
      <c r="D150" s="20" t="s">
        <v>14</v>
      </c>
      <c r="E150" s="14">
        <f t="shared" si="70"/>
        <v>200000</v>
      </c>
      <c r="F150" s="14">
        <f>SUM(F147:F149)</f>
        <v>0</v>
      </c>
      <c r="G150" s="14">
        <f t="shared" ref="G150:J150" si="71">SUM(G147:G149)</f>
        <v>0</v>
      </c>
      <c r="H150" s="14">
        <f t="shared" si="71"/>
        <v>200000</v>
      </c>
      <c r="I150" s="14">
        <f t="shared" si="71"/>
        <v>0</v>
      </c>
      <c r="J150" s="14">
        <f t="shared" si="71"/>
        <v>0</v>
      </c>
      <c r="K150" s="26"/>
    </row>
    <row r="151" spans="1:11" ht="37.5" customHeight="1" x14ac:dyDescent="0.25">
      <c r="A151" s="21" t="s">
        <v>124</v>
      </c>
      <c r="B151" s="21" t="s">
        <v>125</v>
      </c>
      <c r="C151" s="21"/>
      <c r="D151" s="20" t="s">
        <v>11</v>
      </c>
      <c r="E151" s="14">
        <f>SUM(F151:J151)</f>
        <v>0</v>
      </c>
      <c r="F151" s="14"/>
      <c r="G151" s="14"/>
      <c r="H151" s="14"/>
      <c r="I151" s="14"/>
      <c r="J151" s="14"/>
      <c r="K151" s="24"/>
    </row>
    <row r="152" spans="1:11" ht="33.75" customHeight="1" x14ac:dyDescent="0.25">
      <c r="A152" s="22"/>
      <c r="B152" s="22"/>
      <c r="C152" s="22"/>
      <c r="D152" s="20" t="s">
        <v>12</v>
      </c>
      <c r="E152" s="14">
        <f t="shared" ref="E152:E154" si="72">SUM(F152:J152)</f>
        <v>0</v>
      </c>
      <c r="F152" s="14"/>
      <c r="G152" s="14"/>
      <c r="H152" s="14"/>
      <c r="I152" s="14"/>
      <c r="J152" s="14"/>
      <c r="K152" s="25"/>
    </row>
    <row r="153" spans="1:11" ht="33.75" customHeight="1" x14ac:dyDescent="0.25">
      <c r="A153" s="22"/>
      <c r="B153" s="22"/>
      <c r="C153" s="22"/>
      <c r="D153" s="20" t="s">
        <v>13</v>
      </c>
      <c r="E153" s="14">
        <f t="shared" si="72"/>
        <v>125</v>
      </c>
      <c r="F153" s="14"/>
      <c r="G153" s="14"/>
      <c r="H153" s="14">
        <v>125</v>
      </c>
      <c r="I153" s="14"/>
      <c r="J153" s="14"/>
      <c r="K153" s="25"/>
    </row>
    <row r="154" spans="1:11" ht="15" customHeight="1" x14ac:dyDescent="0.25">
      <c r="A154" s="23"/>
      <c r="B154" s="23"/>
      <c r="C154" s="23"/>
      <c r="D154" s="20" t="s">
        <v>14</v>
      </c>
      <c r="E154" s="14">
        <f t="shared" si="72"/>
        <v>125</v>
      </c>
      <c r="F154" s="14">
        <f>SUM(F151:F153)</f>
        <v>0</v>
      </c>
      <c r="G154" s="14">
        <f t="shared" ref="G154:J154" si="73">SUM(G151:G153)</f>
        <v>0</v>
      </c>
      <c r="H154" s="14">
        <f t="shared" si="73"/>
        <v>125</v>
      </c>
      <c r="I154" s="14">
        <f t="shared" si="73"/>
        <v>0</v>
      </c>
      <c r="J154" s="14">
        <f t="shared" si="73"/>
        <v>0</v>
      </c>
      <c r="K154" s="26"/>
    </row>
    <row r="155" spans="1:11" ht="45.75" customHeight="1" x14ac:dyDescent="0.25">
      <c r="A155" s="33"/>
      <c r="B155" s="41" t="s">
        <v>41</v>
      </c>
      <c r="C155" s="39"/>
      <c r="D155" s="4" t="s">
        <v>11</v>
      </c>
      <c r="E155" s="8">
        <f>SUM(F155:J155)</f>
        <v>137910885.44</v>
      </c>
      <c r="F155" s="8">
        <f>F7+F11+F15+F19+F23+F27+F31+F35+F39+F43+F47+F51+F55+F59+F63+F67+F71+F75+F79+F83+F87+F91+F95+F99+F103+F107+F111+F115+F119+F123+F127+F131+F135</f>
        <v>22252178</v>
      </c>
      <c r="G155" s="8">
        <f>G7+G11+G15+G19+G23+G27+G31+G35+G39+G43+G47+G51+G55+G59+G63+G67+G71+G75+G79+G83+G87+G91+G95+G99+G103+G107+G111+G115+G119+G123+G127+G131+G135</f>
        <v>20822519.5</v>
      </c>
      <c r="H155" s="8">
        <f>H7+H11+H15+H19+H23+H27+H31+H35+H39+H43+H47+H51+H55+H59+H63+H67+H71+H75+H79+H83+H87+H91+H95+H99+H103+H107+H111+H119+H123+H127+H131+H135+H139+H143+H147+H151</f>
        <v>64886627.939999998</v>
      </c>
      <c r="I155" s="8">
        <f>I7+I11+I15+I19+I23+I27+I31+I35+I39+I43+I47+I51+I55+I59+I63+I67+I71+I75+I79+I83+I87+I91+I95+I99+I103+I107+I111+I115+I119+I123+I127+I131+I135</f>
        <v>14954590</v>
      </c>
      <c r="J155" s="8">
        <f>J7+J11+J15+J19+J23+J27+J31+J35+J39+J43+J47+J51+J55+J59+J63+J67+J71+J75+J79+J83+J87+J91+J95+J99+J103+J107+J111+J115+J119+J123+J127+J131+J135</f>
        <v>14994970</v>
      </c>
      <c r="K155" s="40"/>
    </row>
    <row r="156" spans="1:11" ht="39" customHeight="1" x14ac:dyDescent="0.25">
      <c r="A156" s="33"/>
      <c r="B156" s="42"/>
      <c r="C156" s="39"/>
      <c r="D156" s="4" t="s">
        <v>12</v>
      </c>
      <c r="E156" s="8">
        <f t="shared" ref="E156:E158" si="74">SUM(F156:J156)</f>
        <v>15400325</v>
      </c>
      <c r="F156" s="8">
        <f>F8+F12+F16+F20+F24+F28+F32+F36+F40+F44+F48+F52+F56+F60+F64+F68+F72+F80+F84+F88+F92+F96+F100+F104+F108+F112+F120+F124+F128+F132+F136</f>
        <v>2742850</v>
      </c>
      <c r="G156" s="8">
        <f t="shared" ref="G156:J156" si="75">G8+G12+G16+G20+G24+G28+G32+G36+G40+G44+G48+G52+G56+G60+G64+G68+G72+G80+G84+G88+G92+G96+G100+G104+G108+G112+G120+G124+G128+G132+G136</f>
        <v>12657475</v>
      </c>
      <c r="H156" s="8">
        <f>H8+H12+H16+H32+H36+H40+H44+H48+H52+H56+H60+H64+H68+H72+H76+H80+H84+H88+H92+H96+H100+H104+H112+H116+H120+H124+H128+H132+H136+H140+H144+H148+H152</f>
        <v>0</v>
      </c>
      <c r="I156" s="8">
        <f t="shared" si="75"/>
        <v>0</v>
      </c>
      <c r="J156" s="8">
        <f t="shared" si="75"/>
        <v>0</v>
      </c>
      <c r="K156" s="40"/>
    </row>
    <row r="157" spans="1:11" ht="33.75" customHeight="1" x14ac:dyDescent="0.25">
      <c r="A157" s="33"/>
      <c r="B157" s="42"/>
      <c r="C157" s="39"/>
      <c r="D157" s="4" t="s">
        <v>13</v>
      </c>
      <c r="E157" s="8">
        <f t="shared" si="74"/>
        <v>138230337</v>
      </c>
      <c r="F157" s="8">
        <f>F9+F13+F17+F21+F29+F33+F37+F41+F45+F49+F53+F57+F61+F65+F69+F73+F81+F85+F89+F93+F97+F101+F109+F117+F121+F125+F129+F133+F137+E25+F145</f>
        <v>26086072</v>
      </c>
      <c r="G157" s="8">
        <f>G9+G13+G17+G21+G29+G33+G37+G41+G45+G49+G53+G57+G61+G65+G69+G73+G81+G85+G89+G93+G97+G101+G109+G117+G121+G125+G129+G133+G137+G113</f>
        <v>24667632.199999999</v>
      </c>
      <c r="H157" s="8">
        <f>H9+H13+H17+H21+H25+H29+H33+H37+H41+H45+H49+H57+H61+H65+H69+H73+H81+H85+H89+H93+H97+H105+H113+H117+H121+H125+H129+H133+H137+H141+H145+H149+H153</f>
        <v>34370017.799999997</v>
      </c>
      <c r="I157" s="8">
        <f t="shared" ref="I157:J157" si="76">I9+I13+I17+I21+I29+I33+I37+I41+I45+I49+I53+I57+I61+I65+I69+I73+I81+I85+I89+I93+I97+I101+I109+I117+I121+I125+I129+I133+I137</f>
        <v>26053790</v>
      </c>
      <c r="J157" s="8">
        <f t="shared" si="76"/>
        <v>27052825</v>
      </c>
      <c r="K157" s="40"/>
    </row>
    <row r="158" spans="1:11" s="1" customFormat="1" ht="46.5" customHeight="1" x14ac:dyDescent="0.25">
      <c r="A158" s="33"/>
      <c r="B158" s="43"/>
      <c r="C158" s="39"/>
      <c r="D158" s="5" t="s">
        <v>40</v>
      </c>
      <c r="E158" s="8">
        <f t="shared" si="74"/>
        <v>291541547.44</v>
      </c>
      <c r="F158" s="8">
        <f>SUM(F155:F157)</f>
        <v>51081100</v>
      </c>
      <c r="G158" s="8">
        <f t="shared" ref="G158:J158" si="77">SUM(G155:G157)</f>
        <v>58147626.700000003</v>
      </c>
      <c r="H158" s="8">
        <f t="shared" si="77"/>
        <v>99256645.739999995</v>
      </c>
      <c r="I158" s="8">
        <f t="shared" si="77"/>
        <v>41008380</v>
      </c>
      <c r="J158" s="8">
        <f t="shared" si="77"/>
        <v>42047795</v>
      </c>
      <c r="K158" s="40"/>
    </row>
  </sheetData>
  <mergeCells count="161">
    <mergeCell ref="C147:C150"/>
    <mergeCell ref="K143:K146"/>
    <mergeCell ref="K147:K150"/>
    <mergeCell ref="A151:A154"/>
    <mergeCell ref="B151:B154"/>
    <mergeCell ref="C151:C154"/>
    <mergeCell ref="K151:K154"/>
    <mergeCell ref="K27:K30"/>
    <mergeCell ref="K55:K58"/>
    <mergeCell ref="A67:A70"/>
    <mergeCell ref="B67:B70"/>
    <mergeCell ref="A59:A62"/>
    <mergeCell ref="B59:B62"/>
    <mergeCell ref="C59:C62"/>
    <mergeCell ref="C67:C70"/>
    <mergeCell ref="A27:A30"/>
    <mergeCell ref="B27:B30"/>
    <mergeCell ref="C27:C30"/>
    <mergeCell ref="C39:C42"/>
    <mergeCell ref="K39:K42"/>
    <mergeCell ref="A43:A46"/>
    <mergeCell ref="B43:B46"/>
    <mergeCell ref="C43:C46"/>
    <mergeCell ref="K43:K46"/>
    <mergeCell ref="K31:K34"/>
    <mergeCell ref="A35:A38"/>
    <mergeCell ref="B35:B38"/>
    <mergeCell ref="C35:C38"/>
    <mergeCell ref="K35:K38"/>
    <mergeCell ref="C31:C34"/>
    <mergeCell ref="A39:A42"/>
    <mergeCell ref="K4:K5"/>
    <mergeCell ref="K75:K78"/>
    <mergeCell ref="K67:K70"/>
    <mergeCell ref="K15:K18"/>
    <mergeCell ref="A23:A26"/>
    <mergeCell ref="B23:B26"/>
    <mergeCell ref="C23:C26"/>
    <mergeCell ref="K23:K26"/>
    <mergeCell ref="C63:C66"/>
    <mergeCell ref="A19:A22"/>
    <mergeCell ref="B19:B22"/>
    <mergeCell ref="C19:C22"/>
    <mergeCell ref="A55:A58"/>
    <mergeCell ref="B55:B58"/>
    <mergeCell ref="C55:C58"/>
    <mergeCell ref="B31:B34"/>
    <mergeCell ref="A31:A34"/>
    <mergeCell ref="A1:K1"/>
    <mergeCell ref="A2:K2"/>
    <mergeCell ref="A3:K3"/>
    <mergeCell ref="K11:K14"/>
    <mergeCell ref="E4:J4"/>
    <mergeCell ref="A4:A5"/>
    <mergeCell ref="B4:B5"/>
    <mergeCell ref="A63:A66"/>
    <mergeCell ref="B63:B66"/>
    <mergeCell ref="K59:K62"/>
    <mergeCell ref="K63:K66"/>
    <mergeCell ref="C4:C5"/>
    <mergeCell ref="D4:D5"/>
    <mergeCell ref="B7:B10"/>
    <mergeCell ref="C7:C10"/>
    <mergeCell ref="K7:K10"/>
    <mergeCell ref="A11:A14"/>
    <mergeCell ref="B11:B14"/>
    <mergeCell ref="C11:C14"/>
    <mergeCell ref="A7:A10"/>
    <mergeCell ref="K19:K22"/>
    <mergeCell ref="B15:B18"/>
    <mergeCell ref="C15:C18"/>
    <mergeCell ref="A15:A18"/>
    <mergeCell ref="C155:C158"/>
    <mergeCell ref="K155:K158"/>
    <mergeCell ref="A107:A110"/>
    <mergeCell ref="B107:B110"/>
    <mergeCell ref="C107:C110"/>
    <mergeCell ref="A135:A138"/>
    <mergeCell ref="B135:B138"/>
    <mergeCell ref="C135:C138"/>
    <mergeCell ref="A131:A134"/>
    <mergeCell ref="C131:C134"/>
    <mergeCell ref="K119:K122"/>
    <mergeCell ref="A115:A118"/>
    <mergeCell ref="B115:B118"/>
    <mergeCell ref="C115:C118"/>
    <mergeCell ref="K115:K118"/>
    <mergeCell ref="A123:A126"/>
    <mergeCell ref="K107:K110"/>
    <mergeCell ref="B155:B158"/>
    <mergeCell ref="A119:A122"/>
    <mergeCell ref="A143:A146"/>
    <mergeCell ref="B143:B146"/>
    <mergeCell ref="C143:C146"/>
    <mergeCell ref="A147:A150"/>
    <mergeCell ref="B147:B150"/>
    <mergeCell ref="A155:A158"/>
    <mergeCell ref="B123:B126"/>
    <mergeCell ref="C123:C126"/>
    <mergeCell ref="K123:K126"/>
    <mergeCell ref="B39:B42"/>
    <mergeCell ref="B71:B74"/>
    <mergeCell ref="C71:C74"/>
    <mergeCell ref="A79:A82"/>
    <mergeCell ref="C83:C86"/>
    <mergeCell ref="B79:B82"/>
    <mergeCell ref="C79:C82"/>
    <mergeCell ref="A71:A74"/>
    <mergeCell ref="C87:C90"/>
    <mergeCell ref="A87:A90"/>
    <mergeCell ref="B87:B90"/>
    <mergeCell ref="K87:K90"/>
    <mergeCell ref="A75:A78"/>
    <mergeCell ref="B75:B78"/>
    <mergeCell ref="C75:C78"/>
    <mergeCell ref="K51:K54"/>
    <mergeCell ref="K83:K86"/>
    <mergeCell ref="A83:A86"/>
    <mergeCell ref="B83:B86"/>
    <mergeCell ref="B119:B122"/>
    <mergeCell ref="A139:A142"/>
    <mergeCell ref="B139:B142"/>
    <mergeCell ref="C139:C142"/>
    <mergeCell ref="K139:K142"/>
    <mergeCell ref="K71:K74"/>
    <mergeCell ref="K79:K82"/>
    <mergeCell ref="A91:A94"/>
    <mergeCell ref="B91:B94"/>
    <mergeCell ref="C91:C94"/>
    <mergeCell ref="K91:K94"/>
    <mergeCell ref="A99:A102"/>
    <mergeCell ref="C99:C102"/>
    <mergeCell ref="B99:B102"/>
    <mergeCell ref="K99:K102"/>
    <mergeCell ref="B95:B98"/>
    <mergeCell ref="K95:K98"/>
    <mergeCell ref="C95:C98"/>
    <mergeCell ref="C111:C114"/>
    <mergeCell ref="K111:K114"/>
    <mergeCell ref="B131:B134"/>
    <mergeCell ref="K127:K130"/>
    <mergeCell ref="K131:K134"/>
    <mergeCell ref="A103:A106"/>
    <mergeCell ref="B103:B106"/>
    <mergeCell ref="A95:A98"/>
    <mergeCell ref="K135:K138"/>
    <mergeCell ref="C119:C122"/>
    <mergeCell ref="A127:A130"/>
    <mergeCell ref="B127:B130"/>
    <mergeCell ref="C127:C130"/>
    <mergeCell ref="B111:B114"/>
    <mergeCell ref="A47:A50"/>
    <mergeCell ref="B47:B50"/>
    <mergeCell ref="C47:C50"/>
    <mergeCell ref="K47:K50"/>
    <mergeCell ref="A51:A54"/>
    <mergeCell ref="B51:B54"/>
    <mergeCell ref="C51:C54"/>
    <mergeCell ref="C103:C106"/>
    <mergeCell ref="K103:K106"/>
    <mergeCell ref="A111:A114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  <rowBreaks count="5" manualBreakCount="5">
    <brk id="10" max="16383" man="1"/>
    <brk id="26" max="9" man="1"/>
    <brk id="62" max="16383" man="1"/>
    <brk id="70" max="16383" man="1"/>
    <brk id="8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2015-05-20T08:41:40Z</dcterms:modified>
</cp:coreProperties>
</file>