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район" sheetId="1" r:id="rId1"/>
    <sheet name="поселения" sheetId="2" r:id="rId2"/>
    <sheet name="Лист3" sheetId="3" r:id="rId3"/>
  </sheets>
  <definedNames>
    <definedName name="_xlnm.Print_Titles" localSheetId="0">район!$4:$4</definedName>
  </definedNames>
  <calcPr calcId="145621"/>
</workbook>
</file>

<file path=xl/calcChain.xml><?xml version="1.0" encoding="utf-8"?>
<calcChain xmlns="http://schemas.openxmlformats.org/spreadsheetml/2006/main">
  <c r="U7" i="1" l="1"/>
  <c r="T7" i="1"/>
  <c r="S7" i="1"/>
  <c r="U8" i="1"/>
  <c r="T8" i="1"/>
  <c r="S8" i="1"/>
  <c r="U9" i="1"/>
  <c r="T9" i="1"/>
  <c r="S9" i="1"/>
  <c r="S39" i="1"/>
  <c r="S60" i="1"/>
  <c r="T60" i="1"/>
  <c r="T41" i="1"/>
  <c r="S20" i="1"/>
  <c r="S14" i="1"/>
  <c r="U39" i="1" l="1"/>
  <c r="T33" i="1" l="1"/>
  <c r="T34" i="1"/>
  <c r="U34" i="1"/>
  <c r="U33" i="1" s="1"/>
  <c r="T30" i="1"/>
  <c r="U7" i="2" l="1"/>
  <c r="U21" i="2"/>
  <c r="U20" i="2" s="1"/>
  <c r="U19" i="2" s="1"/>
  <c r="U18" i="2" s="1"/>
  <c r="U17" i="2" s="1"/>
  <c r="T23" i="2"/>
  <c r="T15" i="2"/>
  <c r="T14" i="2" s="1"/>
  <c r="T13" i="2" s="1"/>
  <c r="T12" i="2" s="1"/>
  <c r="T11" i="2" s="1"/>
  <c r="T10" i="2" s="1"/>
  <c r="T9" i="2" s="1"/>
  <c r="U15" i="2"/>
  <c r="U14" i="2" s="1"/>
  <c r="U13" i="2" s="1"/>
  <c r="U12" i="2" s="1"/>
  <c r="U11" i="2" s="1"/>
  <c r="U10" i="2" s="1"/>
  <c r="U9" i="2" s="1"/>
  <c r="S15" i="2"/>
  <c r="S14" i="2" s="1"/>
  <c r="S13" i="2" s="1"/>
  <c r="S12" i="2" s="1"/>
  <c r="S11" i="2" s="1"/>
  <c r="S10" i="2" s="1"/>
  <c r="S9" i="2" s="1"/>
  <c r="U47" i="2"/>
  <c r="U46" i="2" s="1"/>
  <c r="T47" i="2"/>
  <c r="T46" i="2" s="1"/>
  <c r="S47" i="2"/>
  <c r="S46" i="2" s="1"/>
  <c r="M45" i="2"/>
  <c r="S44" i="2"/>
  <c r="S43" i="2"/>
  <c r="S42" i="2"/>
  <c r="S41" i="2"/>
  <c r="S40" i="2" s="1"/>
  <c r="S39" i="2" s="1"/>
  <c r="S8" i="2" s="1"/>
  <c r="U40" i="2"/>
  <c r="U39" i="2" s="1"/>
  <c r="U8" i="2" s="1"/>
  <c r="T40" i="2"/>
  <c r="R40" i="2"/>
  <c r="R39" i="2" s="1"/>
  <c r="Q40" i="2"/>
  <c r="Q39" i="2" s="1"/>
  <c r="P40" i="2"/>
  <c r="P39" i="2" s="1"/>
  <c r="O40" i="2"/>
  <c r="O39" i="2" s="1"/>
  <c r="N40" i="2"/>
  <c r="N39" i="2" s="1"/>
  <c r="M39" i="2"/>
  <c r="S38" i="2"/>
  <c r="S37" i="2" s="1"/>
  <c r="S36" i="2" s="1"/>
  <c r="S35" i="2" s="1"/>
  <c r="S34" i="2" s="1"/>
  <c r="S33" i="2" s="1"/>
  <c r="T37" i="2"/>
  <c r="T36" i="2" s="1"/>
  <c r="T35" i="2" s="1"/>
  <c r="T34" i="2" s="1"/>
  <c r="T33" i="2" s="1"/>
  <c r="R37" i="2"/>
  <c r="R36" i="2" s="1"/>
  <c r="R35" i="2" s="1"/>
  <c r="R34" i="2" s="1"/>
  <c r="R33" i="2" s="1"/>
  <c r="Q37" i="2"/>
  <c r="Q36" i="2" s="1"/>
  <c r="Q35" i="2" s="1"/>
  <c r="Q34" i="2" s="1"/>
  <c r="Q33" i="2" s="1"/>
  <c r="P37" i="2"/>
  <c r="O37" i="2"/>
  <c r="O36" i="2" s="1"/>
  <c r="O35" i="2" s="1"/>
  <c r="O34" i="2" s="1"/>
  <c r="O33" i="2" s="1"/>
  <c r="N37" i="2"/>
  <c r="N36" i="2" s="1"/>
  <c r="N35" i="2" s="1"/>
  <c r="N34" i="2" s="1"/>
  <c r="N33" i="2" s="1"/>
  <c r="M37" i="2"/>
  <c r="M36" i="2" s="1"/>
  <c r="M35" i="2" s="1"/>
  <c r="M34" i="2" s="1"/>
  <c r="M33" i="2" s="1"/>
  <c r="P36" i="2"/>
  <c r="P35" i="2" s="1"/>
  <c r="P34" i="2" s="1"/>
  <c r="P33" i="2" s="1"/>
  <c r="P32" i="2"/>
  <c r="O32" i="2"/>
  <c r="S31" i="2"/>
  <c r="P31" i="2"/>
  <c r="O31" i="2"/>
  <c r="S30" i="2"/>
  <c r="P30" i="2"/>
  <c r="O30" i="2"/>
  <c r="S29" i="2"/>
  <c r="P29" i="2"/>
  <c r="O29" i="2"/>
  <c r="M28" i="2"/>
  <c r="M27" i="2" s="1"/>
  <c r="T24" i="2"/>
  <c r="S24" i="2"/>
  <c r="R24" i="2"/>
  <c r="R23" i="2" s="1"/>
  <c r="R22" i="2" s="1"/>
  <c r="Q24" i="2"/>
  <c r="Q23" i="2" s="1"/>
  <c r="Q22" i="2" s="1"/>
  <c r="P24" i="2"/>
  <c r="P23" i="2" s="1"/>
  <c r="P22" i="2" s="1"/>
  <c r="O24" i="2"/>
  <c r="O23" i="2" s="1"/>
  <c r="O22" i="2" s="1"/>
  <c r="N24" i="2"/>
  <c r="N23" i="2" s="1"/>
  <c r="N22" i="2" s="1"/>
  <c r="M24" i="2"/>
  <c r="M23" i="2" s="1"/>
  <c r="M22" i="2" s="1"/>
  <c r="S22" i="2"/>
  <c r="M8" i="2"/>
  <c r="R8" i="2"/>
  <c r="Q8" i="2"/>
  <c r="P8" i="2"/>
  <c r="O8" i="2"/>
  <c r="N8" i="2"/>
  <c r="R7" i="2"/>
  <c r="Q7" i="2"/>
  <c r="P7" i="2"/>
  <c r="O7" i="2"/>
  <c r="N7" i="2"/>
  <c r="M7" i="2"/>
  <c r="U81" i="1"/>
  <c r="U82" i="1"/>
  <c r="U83" i="1"/>
  <c r="U84" i="1"/>
  <c r="U85" i="1"/>
  <c r="U86" i="1"/>
  <c r="T87" i="1"/>
  <c r="T86" i="1" s="1"/>
  <c r="T85" i="1" s="1"/>
  <c r="T84" i="1" s="1"/>
  <c r="T83" i="1" s="1"/>
  <c r="T82" i="1" s="1"/>
  <c r="T81" i="1" s="1"/>
  <c r="U87" i="1"/>
  <c r="S87" i="1"/>
  <c r="S86" i="1" s="1"/>
  <c r="S85" i="1" s="1"/>
  <c r="S84" i="1" s="1"/>
  <c r="S83" i="1" s="1"/>
  <c r="S82" i="1" s="1"/>
  <c r="S81" i="1" s="1"/>
  <c r="U79" i="1"/>
  <c r="U78" i="1" s="1"/>
  <c r="U76" i="1"/>
  <c r="U75" i="1" s="1"/>
  <c r="U73" i="1"/>
  <c r="U72" i="1" s="1"/>
  <c r="U60" i="1"/>
  <c r="U59" i="1" s="1"/>
  <c r="U38" i="1"/>
  <c r="U37" i="1" s="1"/>
  <c r="U36" i="1" s="1"/>
  <c r="U15" i="1"/>
  <c r="T79" i="1"/>
  <c r="T78" i="1" s="1"/>
  <c r="S79" i="1"/>
  <c r="S78" i="1" s="1"/>
  <c r="T76" i="1"/>
  <c r="T75" i="1" s="1"/>
  <c r="S76" i="1"/>
  <c r="S75" i="1" s="1"/>
  <c r="T73" i="1"/>
  <c r="T72" i="1" s="1"/>
  <c r="S73" i="1"/>
  <c r="S72" i="1" s="1"/>
  <c r="S38" i="1"/>
  <c r="S37" i="1" s="1"/>
  <c r="S36" i="1" s="1"/>
  <c r="U71" i="1" l="1"/>
  <c r="T71" i="1"/>
  <c r="T70" i="1" s="1"/>
  <c r="T69" i="1" s="1"/>
  <c r="T68" i="1" s="1"/>
  <c r="T59" i="1" s="1"/>
  <c r="S71" i="1"/>
  <c r="S70" i="1" s="1"/>
  <c r="S69" i="1" s="1"/>
  <c r="S68" i="1" s="1"/>
  <c r="S21" i="2"/>
  <c r="S20" i="2" s="1"/>
  <c r="S19" i="2" s="1"/>
  <c r="S18" i="2" s="1"/>
  <c r="S17" i="2" s="1"/>
  <c r="S7" i="2"/>
  <c r="U70" i="1"/>
  <c r="U69" i="1" s="1"/>
  <c r="U68" i="1" s="1"/>
  <c r="M5" i="2"/>
  <c r="O5" i="2"/>
  <c r="R5" i="2"/>
  <c r="Q5" i="2"/>
  <c r="N5" i="2"/>
  <c r="P5" i="2"/>
  <c r="U5" i="2"/>
  <c r="S27" i="2"/>
  <c r="M26" i="2"/>
  <c r="S26" i="2" s="1"/>
  <c r="S28" i="2"/>
  <c r="T14" i="1"/>
  <c r="M16" i="1"/>
  <c r="M69" i="1"/>
  <c r="S64" i="1"/>
  <c r="S63" i="1"/>
  <c r="S62" i="1"/>
  <c r="S61" i="1"/>
  <c r="R60" i="1"/>
  <c r="R59" i="1" s="1"/>
  <c r="Q60" i="1"/>
  <c r="Q59" i="1" s="1"/>
  <c r="P60" i="1"/>
  <c r="P59" i="1" s="1"/>
  <c r="O60" i="1"/>
  <c r="O59" i="1" s="1"/>
  <c r="N60" i="1"/>
  <c r="N59" i="1" s="1"/>
  <c r="S56" i="1"/>
  <c r="S55" i="1" s="1"/>
  <c r="S54" i="1" s="1"/>
  <c r="S53" i="1" s="1"/>
  <c r="S52" i="1" s="1"/>
  <c r="S51" i="1" s="1"/>
  <c r="T55" i="1"/>
  <c r="T54" i="1" s="1"/>
  <c r="T53" i="1" s="1"/>
  <c r="T52" i="1" s="1"/>
  <c r="T51" i="1" s="1"/>
  <c r="R55" i="1"/>
  <c r="R54" i="1" s="1"/>
  <c r="R53" i="1" s="1"/>
  <c r="R52" i="1" s="1"/>
  <c r="R51" i="1" s="1"/>
  <c r="Q55" i="1"/>
  <c r="Q54" i="1" s="1"/>
  <c r="Q53" i="1" s="1"/>
  <c r="Q52" i="1" s="1"/>
  <c r="Q51" i="1" s="1"/>
  <c r="P55" i="1"/>
  <c r="P54" i="1" s="1"/>
  <c r="P53" i="1" s="1"/>
  <c r="P52" i="1" s="1"/>
  <c r="P51" i="1" s="1"/>
  <c r="O55" i="1"/>
  <c r="O54" i="1" s="1"/>
  <c r="O53" i="1" s="1"/>
  <c r="O52" i="1" s="1"/>
  <c r="O51" i="1" s="1"/>
  <c r="N55" i="1"/>
  <c r="N54" i="1" s="1"/>
  <c r="N53" i="1" s="1"/>
  <c r="N52" i="1" s="1"/>
  <c r="N51" i="1" s="1"/>
  <c r="M55" i="1"/>
  <c r="M54" i="1" s="1"/>
  <c r="M53" i="1" s="1"/>
  <c r="M52" i="1" s="1"/>
  <c r="M51" i="1" s="1"/>
  <c r="P50" i="1"/>
  <c r="O50" i="1"/>
  <c r="S49" i="1"/>
  <c r="P49" i="1"/>
  <c r="O49" i="1"/>
  <c r="S48" i="1"/>
  <c r="P48" i="1"/>
  <c r="O48" i="1"/>
  <c r="S47" i="1"/>
  <c r="P47" i="1"/>
  <c r="O47" i="1"/>
  <c r="M46" i="1"/>
  <c r="S46" i="1" s="1"/>
  <c r="S42" i="1"/>
  <c r="S40" i="1" s="1"/>
  <c r="T42" i="1"/>
  <c r="T40" i="1" s="1"/>
  <c r="R42" i="1"/>
  <c r="R41" i="1" s="1"/>
  <c r="R40" i="1" s="1"/>
  <c r="Q42" i="1"/>
  <c r="Q41" i="1" s="1"/>
  <c r="Q40" i="1" s="1"/>
  <c r="P42" i="1"/>
  <c r="P41" i="1" s="1"/>
  <c r="P40" i="1" s="1"/>
  <c r="O42" i="1"/>
  <c r="O41" i="1" s="1"/>
  <c r="O40" i="1" s="1"/>
  <c r="N42" i="1"/>
  <c r="N41" i="1" s="1"/>
  <c r="N40" i="1" s="1"/>
  <c r="M42" i="1"/>
  <c r="M41" i="1" s="1"/>
  <c r="M40" i="1" s="1"/>
  <c r="M33" i="1"/>
  <c r="U30" i="1"/>
  <c r="U29" i="1" s="1"/>
  <c r="S32" i="1"/>
  <c r="T29" i="1"/>
  <c r="R31" i="1"/>
  <c r="R30" i="1" s="1"/>
  <c r="R29" i="1" s="1"/>
  <c r="Q31" i="1"/>
  <c r="Q30" i="1" s="1"/>
  <c r="Q29" i="1" s="1"/>
  <c r="P31" i="1"/>
  <c r="P30" i="1" s="1"/>
  <c r="P29" i="1" s="1"/>
  <c r="O31" i="1"/>
  <c r="O30" i="1" s="1"/>
  <c r="O29" i="1" s="1"/>
  <c r="N31" i="1"/>
  <c r="N30" i="1" s="1"/>
  <c r="N29" i="1" s="1"/>
  <c r="U27" i="1"/>
  <c r="S27" i="1"/>
  <c r="U26" i="1"/>
  <c r="M26" i="1"/>
  <c r="S26" i="1" s="1"/>
  <c r="U25" i="1"/>
  <c r="U24" i="1"/>
  <c r="U22" i="1"/>
  <c r="U21" i="1" s="1"/>
  <c r="U20" i="1" s="1"/>
  <c r="U13" i="1" s="1"/>
  <c r="T20" i="1"/>
  <c r="R22" i="1"/>
  <c r="R21" i="1" s="1"/>
  <c r="R20" i="1" s="1"/>
  <c r="Q22" i="1"/>
  <c r="Q21" i="1" s="1"/>
  <c r="Q20" i="1" s="1"/>
  <c r="P22" i="1"/>
  <c r="P21" i="1" s="1"/>
  <c r="P20" i="1" s="1"/>
  <c r="O22" i="1"/>
  <c r="O21" i="1" s="1"/>
  <c r="O20" i="1" s="1"/>
  <c r="N22" i="1"/>
  <c r="N21" i="1" s="1"/>
  <c r="N20" i="1" s="1"/>
  <c r="M22" i="1"/>
  <c r="M21" i="1" s="1"/>
  <c r="M20" i="1" s="1"/>
  <c r="R8" i="1"/>
  <c r="Q8" i="1"/>
  <c r="P8" i="1"/>
  <c r="O8" i="1"/>
  <c r="N8" i="1"/>
  <c r="R7" i="1"/>
  <c r="Q7" i="1"/>
  <c r="P7" i="1"/>
  <c r="O7" i="1"/>
  <c r="N7" i="1"/>
  <c r="M7" i="1"/>
  <c r="T39" i="1" l="1"/>
  <c r="T38" i="1" s="1"/>
  <c r="T37" i="1" s="1"/>
  <c r="T36" i="1" s="1"/>
  <c r="U5" i="1"/>
  <c r="T13" i="1"/>
  <c r="T12" i="1" s="1"/>
  <c r="T11" i="1" s="1"/>
  <c r="T10" i="1" s="1"/>
  <c r="S5" i="2"/>
  <c r="O5" i="1"/>
  <c r="S29" i="1"/>
  <c r="N5" i="1"/>
  <c r="R5" i="1"/>
  <c r="M15" i="1"/>
  <c r="P5" i="1"/>
  <c r="M8" i="1"/>
  <c r="M5" i="1" s="1"/>
  <c r="Q5" i="1"/>
  <c r="M25" i="1"/>
  <c r="M31" i="1"/>
  <c r="M30" i="1" s="1"/>
  <c r="M29" i="1" s="1"/>
  <c r="M45" i="1"/>
  <c r="M68" i="1"/>
  <c r="P13" i="1"/>
  <c r="P12" i="1" s="1"/>
  <c r="U12" i="1"/>
  <c r="U11" i="1" s="1"/>
  <c r="U10" i="1" s="1"/>
  <c r="Q13" i="1"/>
  <c r="Q12" i="1" s="1"/>
  <c r="R13" i="1"/>
  <c r="R12" i="1" s="1"/>
  <c r="O13" i="1"/>
  <c r="O12" i="1" s="1"/>
  <c r="N13" i="1"/>
  <c r="N12" i="1" s="1"/>
  <c r="T5" i="1" l="1"/>
  <c r="S13" i="1"/>
  <c r="M14" i="1"/>
  <c r="S25" i="1"/>
  <c r="M24" i="1"/>
  <c r="M65" i="1"/>
  <c r="S45" i="1"/>
  <c r="M44" i="1"/>
  <c r="S44" i="1" s="1"/>
  <c r="S59" i="1" l="1"/>
  <c r="S5" i="1" s="1"/>
  <c r="M59" i="1"/>
  <c r="S24" i="1"/>
  <c r="S12" i="1" s="1"/>
  <c r="S11" i="1" s="1"/>
  <c r="S10" i="1" s="1"/>
  <c r="M13" i="1"/>
  <c r="M12" i="1" s="1"/>
  <c r="T22" i="2"/>
  <c r="T7" i="2" s="1"/>
  <c r="T5" i="2" l="1"/>
  <c r="T21" i="2"/>
  <c r="T20" i="2" s="1"/>
  <c r="T19" i="2" s="1"/>
  <c r="T18" i="2" s="1"/>
  <c r="T17" i="2" s="1"/>
</calcChain>
</file>

<file path=xl/sharedStrings.xml><?xml version="1.0" encoding="utf-8"?>
<sst xmlns="http://schemas.openxmlformats.org/spreadsheetml/2006/main" count="731" uniqueCount="143">
  <si>
    <t>Коммунальное хозяйство</t>
  </si>
  <si>
    <t>Общее образование</t>
  </si>
  <si>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</si>
  <si>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</si>
  <si>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</si>
  <si>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</si>
  <si>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</si>
  <si>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</si>
  <si>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</si>
  <si>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</si>
  <si>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</si>
  <si>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</si>
  <si>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</si>
  <si>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</si>
  <si>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</si>
  <si>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</si>
  <si>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</si>
  <si>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851</t>
  </si>
  <si>
    <t>05</t>
  </si>
  <si>
    <t>02</t>
  </si>
  <si>
    <t>Выполнение работ по газификации Клетнянского района</t>
  </si>
  <si>
    <t>22200</t>
  </si>
  <si>
    <t>Капитальные вложения в объекты государственной (муниципальной) собственности</t>
  </si>
  <si>
    <t>400</t>
  </si>
  <si>
    <t>км</t>
  </si>
  <si>
    <t>S1270</t>
  </si>
  <si>
    <t>Софинансирование газификации н.п.д.Мичурино  за счет местного бюджета</t>
  </si>
  <si>
    <t>Софинансирование газификации н.п.Соловьяновка  за счет местного бюджета</t>
  </si>
  <si>
    <t>Софинансирование газификации н.п.Мичурино. Трубопровод высокого давления  за счет местного бюджета</t>
  </si>
  <si>
    <t>Образование</t>
  </si>
  <si>
    <t>07</t>
  </si>
  <si>
    <t>Софинансирование объектов капитальных вложений муниципальной собственности</t>
  </si>
  <si>
    <t>11270</t>
  </si>
  <si>
    <t xml:space="preserve">Бюджетные инвестиции в объекты капитальных вложений муниципальной собственности </t>
  </si>
  <si>
    <t>18970</t>
  </si>
  <si>
    <t>Строительство футбольного поля с газоном из искусственной травы в п.Клетня за счет местного бюджета</t>
  </si>
  <si>
    <t>кв.м.</t>
  </si>
  <si>
    <t>Проект на 2017 год</t>
  </si>
  <si>
    <t>Общая сметная стоимость</t>
  </si>
  <si>
    <t>МБ</t>
  </si>
  <si>
    <t>ОБ</t>
  </si>
  <si>
    <t>ФБ</t>
  </si>
  <si>
    <t>Изменения февраль</t>
  </si>
  <si>
    <t>04</t>
  </si>
  <si>
    <t>Бюджетные инвестиции</t>
  </si>
  <si>
    <t>410</t>
  </si>
  <si>
    <t xml:space="preserve">Бюджетные инвестиции </t>
  </si>
  <si>
    <t>проектно-изыскательские работы по газификации н.п.Николаевка, протяженность газопровода за счет местного бюджета</t>
  </si>
  <si>
    <t xml:space="preserve"> - реконструкция водоснабжения н.п.Лутна 3,9 км.</t>
  </si>
  <si>
    <t>R0180</t>
  </si>
  <si>
    <t>Строительство сетей газоснабжения в п.Клетня по ул.Крамаря, Шурпо, Войстроченко</t>
  </si>
  <si>
    <t>вообще нет</t>
  </si>
  <si>
    <t>51</t>
  </si>
  <si>
    <t>5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</si>
  <si>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</si>
  <si>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12</t>
  </si>
  <si>
    <t>50820</t>
  </si>
  <si>
    <t>Приобретение жилых помещений детям-сиротам и детям, оставшимся без попечения родителей, лицам из их числа за счет средств федерального бюджета</t>
  </si>
  <si>
    <t>квартира</t>
  </si>
  <si>
    <t>Уточненная бюджетная роспись на 2017 год</t>
  </si>
  <si>
    <t>2017</t>
  </si>
  <si>
    <t>Утверждено на 2017 год</t>
  </si>
  <si>
    <t>ОМ</t>
  </si>
  <si>
    <t>МП</t>
  </si>
  <si>
    <t>Срок ввода в действие</t>
  </si>
  <si>
    <t>Реализация полномочий администрации Трубчевского муниципального района на 2013-2017 годы</t>
  </si>
  <si>
    <t>Администрация Трубчевского муниципального района</t>
  </si>
  <si>
    <t>Строительство, реконструкция систем газоснабжения района</t>
  </si>
  <si>
    <t>922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</si>
  <si>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</si>
  <si>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</si>
  <si>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Газификация н.п.Острая Лука Трубчевского района</t>
  </si>
  <si>
    <t>км.</t>
  </si>
  <si>
    <t>5,17</t>
  </si>
  <si>
    <t>22</t>
  </si>
  <si>
    <t>81</t>
  </si>
  <si>
    <t>0</t>
  </si>
  <si>
    <t>Софинансирование объектов капитальных вложений муниципальной собственности за счет средств бюджета района</t>
  </si>
  <si>
    <t>Строительство, реконструкция систем водоснабжения района</t>
  </si>
  <si>
    <t>91</t>
  </si>
  <si>
    <t>09</t>
  </si>
  <si>
    <t>Строительство автомобильной дороги "Трубчевск-Погар-Колодезки" в Трубчевском районе Брянской области</t>
  </si>
  <si>
    <t>1,38</t>
  </si>
  <si>
    <t>S0187</t>
  </si>
  <si>
    <t>Софинансирование  мероприятий по строительству автомобильных дорог общего пользования местного значения за счет дорожного фонда</t>
  </si>
  <si>
    <t>Софинансирование  по строительству автомобильных дорог общего пользования местного значения за счет средств дорожного фонда</t>
  </si>
  <si>
    <t>L0180</t>
  </si>
  <si>
    <t>Развитие образования Трубчевского муниципльного района на 2013-2017 годы</t>
  </si>
  <si>
    <t>08</t>
  </si>
  <si>
    <t>кВт</t>
  </si>
  <si>
    <t>Управление муниципальными финансами Трубчевского муниципального района на 2013-2017 годы</t>
  </si>
  <si>
    <t>Финансовое управление администрации Трубчевского муниципального района</t>
  </si>
  <si>
    <t>002</t>
  </si>
  <si>
    <t>Иные межбюджетные трансферты</t>
  </si>
  <si>
    <t>540</t>
  </si>
  <si>
    <t>Строительство артезианской скважины с подземной насосной станцией,дебет 25м3/час на водозаборе д.Городцы Трубчевского района</t>
  </si>
  <si>
    <t>м3/час</t>
  </si>
  <si>
    <t>1скв. дебет 25</t>
  </si>
  <si>
    <t>Строительство сетей водоснабжения в д.Городцы Трубчевского района</t>
  </si>
  <si>
    <t>4</t>
  </si>
  <si>
    <t>15</t>
  </si>
  <si>
    <t>Реконструкция системы газопотребления здания "Бани" по адресу: г.Трубчевск, ул.Ленина, д.97 путем установки котла наружного размещения (КНР)</t>
  </si>
  <si>
    <t>300</t>
  </si>
  <si>
    <t xml:space="preserve"> </t>
  </si>
  <si>
    <t>Исполнено на 1 октября 2017 года</t>
  </si>
  <si>
    <t>об исполнении ассигнований, утвержденных в рамках бюджетных инвестиций муниципальной собственности поселений района    на 1 октября 2017 года</t>
  </si>
  <si>
    <t>об исполнении ассигнований, утвержденных в рамках бюджетных инвестиций муниципальной собственности Трубчевского муниципального района                                                       на 1 апреля 2018 года</t>
  </si>
  <si>
    <t>Утверждено на 2018 год</t>
  </si>
  <si>
    <t>Уточненная бюджетная роспись на 2018 год</t>
  </si>
  <si>
    <t>Исполнено на 1 апреля 2018 года</t>
  </si>
  <si>
    <t>Реализация полномочий администрации Трубчевского муниципального района на 2018-2022 годы</t>
  </si>
  <si>
    <t>Устойчивое развитие сельских территорий</t>
  </si>
  <si>
    <t>L5670</t>
  </si>
  <si>
    <t>Газификация н.п.Макарзно ул.Луговая Трубчевского района Брянской области</t>
  </si>
  <si>
    <t xml:space="preserve">Газификация н.п.Шуклино Трубчевского района </t>
  </si>
  <si>
    <t>Газификация  ул.Луговая н.п.Селец Трубчевского района Брянской области</t>
  </si>
  <si>
    <t>0,567</t>
  </si>
  <si>
    <t>2018</t>
  </si>
  <si>
    <t>3,511</t>
  </si>
  <si>
    <t>4,1</t>
  </si>
  <si>
    <t>Софинансирование объектов капитальных вложений (государственной) муниципальной собственности по объектам газификации</t>
  </si>
  <si>
    <t>R5670</t>
  </si>
  <si>
    <t>Развитие социальной и инженерной инфраструктуры Брянской области (2014-2020 годы)</t>
  </si>
  <si>
    <t>Строительство водонапорной башни и сетей водоснабжения в д.Красное Трубчевского района</t>
  </si>
  <si>
    <t>Водоснабжение н.п.Селец Трубчевского района Брянской области (1 очередь строительства)</t>
  </si>
  <si>
    <t>Реконструкция артезианской скважины с подземной насосной станцией, дебит 25 м3/час на водозаборе д.Городцы Трубчевского района</t>
  </si>
  <si>
    <t>водонапорная башня, сети км</t>
  </si>
  <si>
    <t>1,1</t>
  </si>
  <si>
    <t>2,0</t>
  </si>
  <si>
    <t>скважина</t>
  </si>
  <si>
    <t>1</t>
  </si>
  <si>
    <t>Софинансирование объектов капитальных вложений муниципальной собственности по объектам водоснабжения</t>
  </si>
  <si>
    <t>Переданные полномочия Белоберезковского городского поселения</t>
  </si>
  <si>
    <t>16</t>
  </si>
  <si>
    <t>Софинансирование объектов капитальных вложений муниципальной собственности за счет средств местного бюджета</t>
  </si>
  <si>
    <t>2,2</t>
  </si>
  <si>
    <t>Реконструкция водопровода по ул.Советская пгт.Белая Березка Трубчевского района (1 очередь)</t>
  </si>
  <si>
    <t>31</t>
  </si>
  <si>
    <t>10</t>
  </si>
  <si>
    <t>Социальная политика</t>
  </si>
  <si>
    <t>Охрана семьи и детства</t>
  </si>
  <si>
    <t>R0820</t>
  </si>
  <si>
    <t>Приобретение в собственность жилого помещения для обеспечения лиц из числа детей-сирот и детей, оставшихся без попечения родителей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</si>
</sst>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49" fontId="16" fillId="0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/>
    </xf>
    <xf numFmtId="4" fontId="14" fillId="0" borderId="1" xfId="0" applyNumberFormat="1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/>
    </xf>
    <xf numFmtId="0" fontId="21" fillId="0" borderId="0" xfId="0" applyFont="1" applyAlignment="1">
      <alignment wrapText="1"/>
    </xf>
    <xf numFmtId="49" fontId="19" fillId="0" borderId="1" xfId="0" applyNumberFormat="1" applyFont="1" applyFill="1" applyBorder="1" applyAlignment="1">
      <alignment vertical="top"/>
    </xf>
    <xf numFmtId="0" fontId="2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23" fillId="0" borderId="2" xfId="0" applyFont="1" applyBorder="1" applyAlignment="1">
      <alignment wrapText="1"/>
    </xf>
    <xf numFmtId="0" fontId="20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 wrapText="1"/>
    </xf>
    <xf numFmtId="49" fontId="19" fillId="0" borderId="1" xfId="0" applyNumberFormat="1" applyFont="1" applyFill="1" applyBorder="1" applyAlignment="1">
      <alignment vertical="top" wrapText="1"/>
    </xf>
    <xf numFmtId="4" fontId="20" fillId="0" borderId="1" xfId="0" applyNumberFormat="1" applyFont="1" applyFill="1" applyBorder="1" applyAlignment="1">
      <alignment vertical="top" wrapText="1"/>
    </xf>
    <xf numFmtId="4" fontId="14" fillId="0" borderId="1" xfId="0" applyNumberFormat="1" applyFont="1" applyFill="1" applyBorder="1" applyAlignment="1">
      <alignment vertical="top"/>
    </xf>
    <xf numFmtId="4" fontId="14" fillId="0" borderId="1" xfId="0" applyNumberFormat="1" applyFont="1" applyFill="1" applyBorder="1" applyAlignment="1">
      <alignment horizontal="right" vertical="top"/>
    </xf>
    <xf numFmtId="4" fontId="16" fillId="0" borderId="1" xfId="0" applyNumberFormat="1" applyFont="1" applyFill="1" applyBorder="1" applyAlignment="1">
      <alignment horizontal="right" vertical="top"/>
    </xf>
    <xf numFmtId="4" fontId="15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horizontal="right" vertical="top"/>
    </xf>
    <xf numFmtId="4" fontId="16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4" fontId="24" fillId="0" borderId="1" xfId="0" applyNumberFormat="1" applyFont="1" applyFill="1" applyBorder="1" applyAlignment="1">
      <alignment vertical="top"/>
    </xf>
    <xf numFmtId="4" fontId="24" fillId="0" borderId="1" xfId="0" applyNumberFormat="1" applyFont="1" applyFill="1" applyBorder="1" applyAlignment="1">
      <alignment horizontal="right" vertical="top"/>
    </xf>
    <xf numFmtId="4" fontId="17" fillId="0" borderId="1" xfId="0" applyNumberFormat="1" applyFont="1" applyFill="1" applyBorder="1" applyAlignment="1">
      <alignment vertical="top"/>
    </xf>
    <xf numFmtId="4" fontId="17" fillId="0" borderId="1" xfId="0" applyNumberFormat="1" applyFont="1" applyFill="1" applyBorder="1" applyAlignment="1">
      <alignment horizontal="right" vertical="top"/>
    </xf>
    <xf numFmtId="0" fontId="16" fillId="0" borderId="1" xfId="0" applyFont="1" applyFill="1" applyBorder="1" applyAlignment="1">
      <alignment vertical="top" wrapText="1"/>
    </xf>
    <xf numFmtId="4" fontId="18" fillId="0" borderId="1" xfId="0" applyNumberFormat="1" applyFont="1" applyFill="1" applyBorder="1" applyAlignment="1">
      <alignment vertical="top"/>
    </xf>
    <xf numFmtId="4" fontId="20" fillId="0" borderId="1" xfId="0" applyNumberFormat="1" applyFont="1" applyFill="1" applyBorder="1" applyAlignment="1">
      <alignment vertical="top"/>
    </xf>
    <xf numFmtId="0" fontId="20" fillId="0" borderId="1" xfId="0" applyFont="1" applyFill="1" applyBorder="1" applyAlignment="1">
      <alignment vertical="top"/>
    </xf>
    <xf numFmtId="4" fontId="20" fillId="0" borderId="1" xfId="0" applyNumberFormat="1" applyFont="1" applyFill="1" applyBorder="1" applyAlignment="1">
      <alignment horizontal="right" vertical="top"/>
    </xf>
    <xf numFmtId="2" fontId="20" fillId="0" borderId="1" xfId="0" applyNumberFormat="1" applyFont="1" applyFill="1" applyBorder="1" applyAlignment="1">
      <alignment vertical="top"/>
    </xf>
    <xf numFmtId="4" fontId="19" fillId="0" borderId="1" xfId="0" applyNumberFormat="1" applyFont="1" applyFill="1" applyBorder="1" applyAlignment="1">
      <alignment horizontal="right" vertical="top"/>
    </xf>
    <xf numFmtId="4" fontId="18" fillId="0" borderId="1" xfId="0" applyNumberFormat="1" applyFont="1" applyFill="1" applyBorder="1" applyAlignment="1">
      <alignment horizontal="right" vertical="top"/>
    </xf>
    <xf numFmtId="49" fontId="25" fillId="0" borderId="1" xfId="0" applyNumberFormat="1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vertical="top" wrapText="1"/>
    </xf>
    <xf numFmtId="0" fontId="20" fillId="0" borderId="1" xfId="0" applyFont="1" applyBorder="1" applyAlignment="1">
      <alignment wrapText="1"/>
    </xf>
    <xf numFmtId="4" fontId="18" fillId="0" borderId="1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vertical="top" wrapText="1"/>
    </xf>
    <xf numFmtId="2" fontId="19" fillId="0" borderId="1" xfId="0" applyNumberFormat="1" applyFont="1" applyBorder="1" applyAlignment="1">
      <alignment vertical="top" wrapText="1"/>
    </xf>
    <xf numFmtId="4" fontId="19" fillId="0" borderId="1" xfId="0" applyNumberFormat="1" applyFont="1" applyBorder="1" applyAlignment="1">
      <alignment vertical="top" wrapText="1"/>
    </xf>
    <xf numFmtId="4" fontId="19" fillId="0" borderId="1" xfId="0" applyNumberFormat="1" applyFont="1" applyFill="1" applyBorder="1" applyAlignment="1">
      <alignment vertical="top" wrapText="1"/>
    </xf>
    <xf numFmtId="4" fontId="19" fillId="0" borderId="1" xfId="0" applyNumberFormat="1" applyFont="1" applyFill="1" applyBorder="1" applyAlignment="1">
      <alignment horizontal="right" vertical="top" wrapText="1"/>
    </xf>
    <xf numFmtId="2" fontId="19" fillId="0" borderId="1" xfId="0" applyNumberFormat="1" applyFont="1" applyFill="1" applyBorder="1" applyAlignment="1">
      <alignment vertical="top" wrapText="1"/>
    </xf>
    <xf numFmtId="49" fontId="14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8" fillId="0" borderId="2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88"/>
  <sheetViews>
    <sheetView tabSelected="1" workbookViewId="0">
      <pane xSplit="1" ySplit="4" topLeftCell="B5" activePane="bottomRight" state="frozen"/>
      <selection pane="topRight" activeCell="D1" sqref="D1"/>
      <selection pane="bottomLeft" activeCell="A6" sqref="A6"/>
      <selection pane="bottomRight" activeCell="S5" sqref="S5"/>
    </sheetView>
  </sheetViews>
  <sheetFormatPr defaultRowHeight="15" x14ac:dyDescent="0.25"/>
  <cols>
    <col min="1" max="1" width="61.140625" style="2" customWidth="1"/>
    <col min="2" max="3" width="4.140625" style="19" customWidth="1"/>
    <col min="4" max="6" width="4" style="2" customWidth="1"/>
    <col min="7" max="7" width="4.7109375" style="2" customWidth="1"/>
    <col min="8" max="8" width="7" style="3" customWidth="1"/>
    <col min="9" max="9" width="4.140625" style="3" customWidth="1"/>
    <col min="10" max="10" width="10.28515625" style="3" customWidth="1"/>
    <col min="11" max="11" width="6.42578125" style="3" customWidth="1"/>
    <col min="12" max="12" width="7.28515625" style="3" customWidth="1"/>
    <col min="13" max="13" width="13.7109375" style="2" hidden="1" customWidth="1"/>
    <col min="14" max="14" width="15.85546875" style="2" hidden="1" customWidth="1"/>
    <col min="15" max="15" width="15" style="2" hidden="1" customWidth="1"/>
    <col min="16" max="16" width="14.28515625" style="2" hidden="1" customWidth="1"/>
    <col min="17" max="17" width="7.140625" style="19" hidden="1" customWidth="1"/>
    <col min="18" max="18" width="14.140625" style="2" hidden="1" customWidth="1"/>
    <col min="19" max="19" width="14.7109375" style="2" customWidth="1"/>
    <col min="20" max="20" width="15" style="19" customWidth="1"/>
    <col min="21" max="21" width="13.85546875" style="2" customWidth="1"/>
    <col min="22" max="22" width="11.85546875" style="5" customWidth="1"/>
    <col min="23" max="23" width="12" style="5" bestFit="1" customWidth="1"/>
    <col min="24" max="24" width="9.28515625" style="2" bestFit="1" customWidth="1"/>
    <col min="25" max="250" width="9.140625" style="2"/>
    <col min="251" max="251" width="48.85546875" style="2" customWidth="1"/>
    <col min="252" max="252" width="0" style="2" hidden="1" customWidth="1"/>
    <col min="253" max="253" width="4.140625" style="2" customWidth="1"/>
    <col min="254" max="254" width="4" style="2" customWidth="1"/>
    <col min="255" max="255" width="5" style="2" customWidth="1"/>
    <col min="256" max="257" width="4.7109375" style="2" customWidth="1"/>
    <col min="258" max="258" width="5.7109375" style="2" customWidth="1"/>
    <col min="259" max="259" width="4.7109375" style="2" customWidth="1"/>
    <col min="260" max="261" width="6" style="2" customWidth="1"/>
    <col min="262" max="262" width="9.140625" style="2" customWidth="1"/>
    <col min="263" max="270" width="0" style="2" hidden="1" customWidth="1"/>
    <col min="271" max="273" width="14.7109375" style="2" customWidth="1"/>
    <col min="274" max="275" width="0" style="2" hidden="1" customWidth="1"/>
    <col min="276" max="276" width="15.42578125" style="2" customWidth="1"/>
    <col min="277" max="277" width="12.7109375" style="2" customWidth="1"/>
    <col min="278" max="278" width="11.85546875" style="2" customWidth="1"/>
    <col min="279" max="279" width="12" style="2" bestFit="1" customWidth="1"/>
    <col min="280" max="280" width="9.28515625" style="2" bestFit="1" customWidth="1"/>
    <col min="281" max="506" width="9.140625" style="2"/>
    <col min="507" max="507" width="48.85546875" style="2" customWidth="1"/>
    <col min="508" max="508" width="0" style="2" hidden="1" customWidth="1"/>
    <col min="509" max="509" width="4.140625" style="2" customWidth="1"/>
    <col min="510" max="510" width="4" style="2" customWidth="1"/>
    <col min="511" max="511" width="5" style="2" customWidth="1"/>
    <col min="512" max="513" width="4.7109375" style="2" customWidth="1"/>
    <col min="514" max="514" width="5.7109375" style="2" customWidth="1"/>
    <col min="515" max="515" width="4.7109375" style="2" customWidth="1"/>
    <col min="516" max="517" width="6" style="2" customWidth="1"/>
    <col min="518" max="518" width="9.140625" style="2" customWidth="1"/>
    <col min="519" max="526" width="0" style="2" hidden="1" customWidth="1"/>
    <col min="527" max="529" width="14.7109375" style="2" customWidth="1"/>
    <col min="530" max="531" width="0" style="2" hidden="1" customWidth="1"/>
    <col min="532" max="532" width="15.42578125" style="2" customWidth="1"/>
    <col min="533" max="533" width="12.7109375" style="2" customWidth="1"/>
    <col min="534" max="534" width="11.85546875" style="2" customWidth="1"/>
    <col min="535" max="535" width="12" style="2" bestFit="1" customWidth="1"/>
    <col min="536" max="536" width="9.28515625" style="2" bestFit="1" customWidth="1"/>
    <col min="537" max="762" width="9.140625" style="2"/>
    <col min="763" max="763" width="48.85546875" style="2" customWidth="1"/>
    <col min="764" max="764" width="0" style="2" hidden="1" customWidth="1"/>
    <col min="765" max="765" width="4.140625" style="2" customWidth="1"/>
    <col min="766" max="766" width="4" style="2" customWidth="1"/>
    <col min="767" max="767" width="5" style="2" customWidth="1"/>
    <col min="768" max="769" width="4.7109375" style="2" customWidth="1"/>
    <col min="770" max="770" width="5.7109375" style="2" customWidth="1"/>
    <col min="771" max="771" width="4.7109375" style="2" customWidth="1"/>
    <col min="772" max="773" width="6" style="2" customWidth="1"/>
    <col min="774" max="774" width="9.140625" style="2" customWidth="1"/>
    <col min="775" max="782" width="0" style="2" hidden="1" customWidth="1"/>
    <col min="783" max="785" width="14.7109375" style="2" customWidth="1"/>
    <col min="786" max="787" width="0" style="2" hidden="1" customWidth="1"/>
    <col min="788" max="788" width="15.42578125" style="2" customWidth="1"/>
    <col min="789" max="789" width="12.7109375" style="2" customWidth="1"/>
    <col min="790" max="790" width="11.85546875" style="2" customWidth="1"/>
    <col min="791" max="791" width="12" style="2" bestFit="1" customWidth="1"/>
    <col min="792" max="792" width="9.28515625" style="2" bestFit="1" customWidth="1"/>
    <col min="793" max="1018" width="9.140625" style="2"/>
    <col min="1019" max="1019" width="48.85546875" style="2" customWidth="1"/>
    <col min="1020" max="1020" width="0" style="2" hidden="1" customWidth="1"/>
    <col min="1021" max="1021" width="4.140625" style="2" customWidth="1"/>
    <col min="1022" max="1022" width="4" style="2" customWidth="1"/>
    <col min="1023" max="1023" width="5" style="2" customWidth="1"/>
    <col min="1024" max="1025" width="4.7109375" style="2" customWidth="1"/>
    <col min="1026" max="1026" width="5.7109375" style="2" customWidth="1"/>
    <col min="1027" max="1027" width="4.7109375" style="2" customWidth="1"/>
    <col min="1028" max="1029" width="6" style="2" customWidth="1"/>
    <col min="1030" max="1030" width="9.140625" style="2" customWidth="1"/>
    <col min="1031" max="1038" width="0" style="2" hidden="1" customWidth="1"/>
    <col min="1039" max="1041" width="14.7109375" style="2" customWidth="1"/>
    <col min="1042" max="1043" width="0" style="2" hidden="1" customWidth="1"/>
    <col min="1044" max="1044" width="15.42578125" style="2" customWidth="1"/>
    <col min="1045" max="1045" width="12.7109375" style="2" customWidth="1"/>
    <col min="1046" max="1046" width="11.85546875" style="2" customWidth="1"/>
    <col min="1047" max="1047" width="12" style="2" bestFit="1" customWidth="1"/>
    <col min="1048" max="1048" width="9.28515625" style="2" bestFit="1" customWidth="1"/>
    <col min="1049" max="1274" width="9.140625" style="2"/>
    <col min="1275" max="1275" width="48.85546875" style="2" customWidth="1"/>
    <col min="1276" max="1276" width="0" style="2" hidden="1" customWidth="1"/>
    <col min="1277" max="1277" width="4.140625" style="2" customWidth="1"/>
    <col min="1278" max="1278" width="4" style="2" customWidth="1"/>
    <col min="1279" max="1279" width="5" style="2" customWidth="1"/>
    <col min="1280" max="1281" width="4.7109375" style="2" customWidth="1"/>
    <col min="1282" max="1282" width="5.7109375" style="2" customWidth="1"/>
    <col min="1283" max="1283" width="4.7109375" style="2" customWidth="1"/>
    <col min="1284" max="1285" width="6" style="2" customWidth="1"/>
    <col min="1286" max="1286" width="9.140625" style="2" customWidth="1"/>
    <col min="1287" max="1294" width="0" style="2" hidden="1" customWidth="1"/>
    <col min="1295" max="1297" width="14.7109375" style="2" customWidth="1"/>
    <col min="1298" max="1299" width="0" style="2" hidden="1" customWidth="1"/>
    <col min="1300" max="1300" width="15.42578125" style="2" customWidth="1"/>
    <col min="1301" max="1301" width="12.7109375" style="2" customWidth="1"/>
    <col min="1302" max="1302" width="11.85546875" style="2" customWidth="1"/>
    <col min="1303" max="1303" width="12" style="2" bestFit="1" customWidth="1"/>
    <col min="1304" max="1304" width="9.28515625" style="2" bestFit="1" customWidth="1"/>
    <col min="1305" max="1530" width="9.140625" style="2"/>
    <col min="1531" max="1531" width="48.85546875" style="2" customWidth="1"/>
    <col min="1532" max="1532" width="0" style="2" hidden="1" customWidth="1"/>
    <col min="1533" max="1533" width="4.140625" style="2" customWidth="1"/>
    <col min="1534" max="1534" width="4" style="2" customWidth="1"/>
    <col min="1535" max="1535" width="5" style="2" customWidth="1"/>
    <col min="1536" max="1537" width="4.7109375" style="2" customWidth="1"/>
    <col min="1538" max="1538" width="5.7109375" style="2" customWidth="1"/>
    <col min="1539" max="1539" width="4.7109375" style="2" customWidth="1"/>
    <col min="1540" max="1541" width="6" style="2" customWidth="1"/>
    <col min="1542" max="1542" width="9.140625" style="2" customWidth="1"/>
    <col min="1543" max="1550" width="0" style="2" hidden="1" customWidth="1"/>
    <col min="1551" max="1553" width="14.7109375" style="2" customWidth="1"/>
    <col min="1554" max="1555" width="0" style="2" hidden="1" customWidth="1"/>
    <col min="1556" max="1556" width="15.42578125" style="2" customWidth="1"/>
    <col min="1557" max="1557" width="12.7109375" style="2" customWidth="1"/>
    <col min="1558" max="1558" width="11.85546875" style="2" customWidth="1"/>
    <col min="1559" max="1559" width="12" style="2" bestFit="1" customWidth="1"/>
    <col min="1560" max="1560" width="9.28515625" style="2" bestFit="1" customWidth="1"/>
    <col min="1561" max="1786" width="9.140625" style="2"/>
    <col min="1787" max="1787" width="48.85546875" style="2" customWidth="1"/>
    <col min="1788" max="1788" width="0" style="2" hidden="1" customWidth="1"/>
    <col min="1789" max="1789" width="4.140625" style="2" customWidth="1"/>
    <col min="1790" max="1790" width="4" style="2" customWidth="1"/>
    <col min="1791" max="1791" width="5" style="2" customWidth="1"/>
    <col min="1792" max="1793" width="4.7109375" style="2" customWidth="1"/>
    <col min="1794" max="1794" width="5.7109375" style="2" customWidth="1"/>
    <col min="1795" max="1795" width="4.7109375" style="2" customWidth="1"/>
    <col min="1796" max="1797" width="6" style="2" customWidth="1"/>
    <col min="1798" max="1798" width="9.140625" style="2" customWidth="1"/>
    <col min="1799" max="1806" width="0" style="2" hidden="1" customWidth="1"/>
    <col min="1807" max="1809" width="14.7109375" style="2" customWidth="1"/>
    <col min="1810" max="1811" width="0" style="2" hidden="1" customWidth="1"/>
    <col min="1812" max="1812" width="15.42578125" style="2" customWidth="1"/>
    <col min="1813" max="1813" width="12.7109375" style="2" customWidth="1"/>
    <col min="1814" max="1814" width="11.85546875" style="2" customWidth="1"/>
    <col min="1815" max="1815" width="12" style="2" bestFit="1" customWidth="1"/>
    <col min="1816" max="1816" width="9.28515625" style="2" bestFit="1" customWidth="1"/>
    <col min="1817" max="2042" width="9.140625" style="2"/>
    <col min="2043" max="2043" width="48.85546875" style="2" customWidth="1"/>
    <col min="2044" max="2044" width="0" style="2" hidden="1" customWidth="1"/>
    <col min="2045" max="2045" width="4.140625" style="2" customWidth="1"/>
    <col min="2046" max="2046" width="4" style="2" customWidth="1"/>
    <col min="2047" max="2047" width="5" style="2" customWidth="1"/>
    <col min="2048" max="2049" width="4.7109375" style="2" customWidth="1"/>
    <col min="2050" max="2050" width="5.7109375" style="2" customWidth="1"/>
    <col min="2051" max="2051" width="4.7109375" style="2" customWidth="1"/>
    <col min="2052" max="2053" width="6" style="2" customWidth="1"/>
    <col min="2054" max="2054" width="9.140625" style="2" customWidth="1"/>
    <col min="2055" max="2062" width="0" style="2" hidden="1" customWidth="1"/>
    <col min="2063" max="2065" width="14.7109375" style="2" customWidth="1"/>
    <col min="2066" max="2067" width="0" style="2" hidden="1" customWidth="1"/>
    <col min="2068" max="2068" width="15.42578125" style="2" customWidth="1"/>
    <col min="2069" max="2069" width="12.7109375" style="2" customWidth="1"/>
    <col min="2070" max="2070" width="11.85546875" style="2" customWidth="1"/>
    <col min="2071" max="2071" width="12" style="2" bestFit="1" customWidth="1"/>
    <col min="2072" max="2072" width="9.28515625" style="2" bestFit="1" customWidth="1"/>
    <col min="2073" max="2298" width="9.140625" style="2"/>
    <col min="2299" max="2299" width="48.85546875" style="2" customWidth="1"/>
    <col min="2300" max="2300" width="0" style="2" hidden="1" customWidth="1"/>
    <col min="2301" max="2301" width="4.140625" style="2" customWidth="1"/>
    <col min="2302" max="2302" width="4" style="2" customWidth="1"/>
    <col min="2303" max="2303" width="5" style="2" customWidth="1"/>
    <col min="2304" max="2305" width="4.7109375" style="2" customWidth="1"/>
    <col min="2306" max="2306" width="5.7109375" style="2" customWidth="1"/>
    <col min="2307" max="2307" width="4.7109375" style="2" customWidth="1"/>
    <col min="2308" max="2309" width="6" style="2" customWidth="1"/>
    <col min="2310" max="2310" width="9.140625" style="2" customWidth="1"/>
    <col min="2311" max="2318" width="0" style="2" hidden="1" customWidth="1"/>
    <col min="2319" max="2321" width="14.7109375" style="2" customWidth="1"/>
    <col min="2322" max="2323" width="0" style="2" hidden="1" customWidth="1"/>
    <col min="2324" max="2324" width="15.42578125" style="2" customWidth="1"/>
    <col min="2325" max="2325" width="12.7109375" style="2" customWidth="1"/>
    <col min="2326" max="2326" width="11.85546875" style="2" customWidth="1"/>
    <col min="2327" max="2327" width="12" style="2" bestFit="1" customWidth="1"/>
    <col min="2328" max="2328" width="9.28515625" style="2" bestFit="1" customWidth="1"/>
    <col min="2329" max="2554" width="9.140625" style="2"/>
    <col min="2555" max="2555" width="48.85546875" style="2" customWidth="1"/>
    <col min="2556" max="2556" width="0" style="2" hidden="1" customWidth="1"/>
    <col min="2557" max="2557" width="4.140625" style="2" customWidth="1"/>
    <col min="2558" max="2558" width="4" style="2" customWidth="1"/>
    <col min="2559" max="2559" width="5" style="2" customWidth="1"/>
    <col min="2560" max="2561" width="4.7109375" style="2" customWidth="1"/>
    <col min="2562" max="2562" width="5.7109375" style="2" customWidth="1"/>
    <col min="2563" max="2563" width="4.7109375" style="2" customWidth="1"/>
    <col min="2564" max="2565" width="6" style="2" customWidth="1"/>
    <col min="2566" max="2566" width="9.140625" style="2" customWidth="1"/>
    <col min="2567" max="2574" width="0" style="2" hidden="1" customWidth="1"/>
    <col min="2575" max="2577" width="14.7109375" style="2" customWidth="1"/>
    <col min="2578" max="2579" width="0" style="2" hidden="1" customWidth="1"/>
    <col min="2580" max="2580" width="15.42578125" style="2" customWidth="1"/>
    <col min="2581" max="2581" width="12.7109375" style="2" customWidth="1"/>
    <col min="2582" max="2582" width="11.85546875" style="2" customWidth="1"/>
    <col min="2583" max="2583" width="12" style="2" bestFit="1" customWidth="1"/>
    <col min="2584" max="2584" width="9.28515625" style="2" bestFit="1" customWidth="1"/>
    <col min="2585" max="2810" width="9.140625" style="2"/>
    <col min="2811" max="2811" width="48.85546875" style="2" customWidth="1"/>
    <col min="2812" max="2812" width="0" style="2" hidden="1" customWidth="1"/>
    <col min="2813" max="2813" width="4.140625" style="2" customWidth="1"/>
    <col min="2814" max="2814" width="4" style="2" customWidth="1"/>
    <col min="2815" max="2815" width="5" style="2" customWidth="1"/>
    <col min="2816" max="2817" width="4.7109375" style="2" customWidth="1"/>
    <col min="2818" max="2818" width="5.7109375" style="2" customWidth="1"/>
    <col min="2819" max="2819" width="4.7109375" style="2" customWidth="1"/>
    <col min="2820" max="2821" width="6" style="2" customWidth="1"/>
    <col min="2822" max="2822" width="9.140625" style="2" customWidth="1"/>
    <col min="2823" max="2830" width="0" style="2" hidden="1" customWidth="1"/>
    <col min="2831" max="2833" width="14.7109375" style="2" customWidth="1"/>
    <col min="2834" max="2835" width="0" style="2" hidden="1" customWidth="1"/>
    <col min="2836" max="2836" width="15.42578125" style="2" customWidth="1"/>
    <col min="2837" max="2837" width="12.7109375" style="2" customWidth="1"/>
    <col min="2838" max="2838" width="11.85546875" style="2" customWidth="1"/>
    <col min="2839" max="2839" width="12" style="2" bestFit="1" customWidth="1"/>
    <col min="2840" max="2840" width="9.28515625" style="2" bestFit="1" customWidth="1"/>
    <col min="2841" max="3066" width="9.140625" style="2"/>
    <col min="3067" max="3067" width="48.85546875" style="2" customWidth="1"/>
    <col min="3068" max="3068" width="0" style="2" hidden="1" customWidth="1"/>
    <col min="3069" max="3069" width="4.140625" style="2" customWidth="1"/>
    <col min="3070" max="3070" width="4" style="2" customWidth="1"/>
    <col min="3071" max="3071" width="5" style="2" customWidth="1"/>
    <col min="3072" max="3073" width="4.7109375" style="2" customWidth="1"/>
    <col min="3074" max="3074" width="5.7109375" style="2" customWidth="1"/>
    <col min="3075" max="3075" width="4.7109375" style="2" customWidth="1"/>
    <col min="3076" max="3077" width="6" style="2" customWidth="1"/>
    <col min="3078" max="3078" width="9.140625" style="2" customWidth="1"/>
    <col min="3079" max="3086" width="0" style="2" hidden="1" customWidth="1"/>
    <col min="3087" max="3089" width="14.7109375" style="2" customWidth="1"/>
    <col min="3090" max="3091" width="0" style="2" hidden="1" customWidth="1"/>
    <col min="3092" max="3092" width="15.42578125" style="2" customWidth="1"/>
    <col min="3093" max="3093" width="12.7109375" style="2" customWidth="1"/>
    <col min="3094" max="3094" width="11.85546875" style="2" customWidth="1"/>
    <col min="3095" max="3095" width="12" style="2" bestFit="1" customWidth="1"/>
    <col min="3096" max="3096" width="9.28515625" style="2" bestFit="1" customWidth="1"/>
    <col min="3097" max="3322" width="9.140625" style="2"/>
    <col min="3323" max="3323" width="48.85546875" style="2" customWidth="1"/>
    <col min="3324" max="3324" width="0" style="2" hidden="1" customWidth="1"/>
    <col min="3325" max="3325" width="4.140625" style="2" customWidth="1"/>
    <col min="3326" max="3326" width="4" style="2" customWidth="1"/>
    <col min="3327" max="3327" width="5" style="2" customWidth="1"/>
    <col min="3328" max="3329" width="4.7109375" style="2" customWidth="1"/>
    <col min="3330" max="3330" width="5.7109375" style="2" customWidth="1"/>
    <col min="3331" max="3331" width="4.7109375" style="2" customWidth="1"/>
    <col min="3332" max="3333" width="6" style="2" customWidth="1"/>
    <col min="3334" max="3334" width="9.140625" style="2" customWidth="1"/>
    <col min="3335" max="3342" width="0" style="2" hidden="1" customWidth="1"/>
    <col min="3343" max="3345" width="14.7109375" style="2" customWidth="1"/>
    <col min="3346" max="3347" width="0" style="2" hidden="1" customWidth="1"/>
    <col min="3348" max="3348" width="15.42578125" style="2" customWidth="1"/>
    <col min="3349" max="3349" width="12.7109375" style="2" customWidth="1"/>
    <col min="3350" max="3350" width="11.85546875" style="2" customWidth="1"/>
    <col min="3351" max="3351" width="12" style="2" bestFit="1" customWidth="1"/>
    <col min="3352" max="3352" width="9.28515625" style="2" bestFit="1" customWidth="1"/>
    <col min="3353" max="3578" width="9.140625" style="2"/>
    <col min="3579" max="3579" width="48.85546875" style="2" customWidth="1"/>
    <col min="3580" max="3580" width="0" style="2" hidden="1" customWidth="1"/>
    <col min="3581" max="3581" width="4.140625" style="2" customWidth="1"/>
    <col min="3582" max="3582" width="4" style="2" customWidth="1"/>
    <col min="3583" max="3583" width="5" style="2" customWidth="1"/>
    <col min="3584" max="3585" width="4.7109375" style="2" customWidth="1"/>
    <col min="3586" max="3586" width="5.7109375" style="2" customWidth="1"/>
    <col min="3587" max="3587" width="4.7109375" style="2" customWidth="1"/>
    <col min="3588" max="3589" width="6" style="2" customWidth="1"/>
    <col min="3590" max="3590" width="9.140625" style="2" customWidth="1"/>
    <col min="3591" max="3598" width="0" style="2" hidden="1" customWidth="1"/>
    <col min="3599" max="3601" width="14.7109375" style="2" customWidth="1"/>
    <col min="3602" max="3603" width="0" style="2" hidden="1" customWidth="1"/>
    <col min="3604" max="3604" width="15.42578125" style="2" customWidth="1"/>
    <col min="3605" max="3605" width="12.7109375" style="2" customWidth="1"/>
    <col min="3606" max="3606" width="11.85546875" style="2" customWidth="1"/>
    <col min="3607" max="3607" width="12" style="2" bestFit="1" customWidth="1"/>
    <col min="3608" max="3608" width="9.28515625" style="2" bestFit="1" customWidth="1"/>
    <col min="3609" max="3834" width="9.140625" style="2"/>
    <col min="3835" max="3835" width="48.85546875" style="2" customWidth="1"/>
    <col min="3836" max="3836" width="0" style="2" hidden="1" customWidth="1"/>
    <col min="3837" max="3837" width="4.140625" style="2" customWidth="1"/>
    <col min="3838" max="3838" width="4" style="2" customWidth="1"/>
    <col min="3839" max="3839" width="5" style="2" customWidth="1"/>
    <col min="3840" max="3841" width="4.7109375" style="2" customWidth="1"/>
    <col min="3842" max="3842" width="5.7109375" style="2" customWidth="1"/>
    <col min="3843" max="3843" width="4.7109375" style="2" customWidth="1"/>
    <col min="3844" max="3845" width="6" style="2" customWidth="1"/>
    <col min="3846" max="3846" width="9.140625" style="2" customWidth="1"/>
    <col min="3847" max="3854" width="0" style="2" hidden="1" customWidth="1"/>
    <col min="3855" max="3857" width="14.7109375" style="2" customWidth="1"/>
    <col min="3858" max="3859" width="0" style="2" hidden="1" customWidth="1"/>
    <col min="3860" max="3860" width="15.42578125" style="2" customWidth="1"/>
    <col min="3861" max="3861" width="12.7109375" style="2" customWidth="1"/>
    <col min="3862" max="3862" width="11.85546875" style="2" customWidth="1"/>
    <col min="3863" max="3863" width="12" style="2" bestFit="1" customWidth="1"/>
    <col min="3864" max="3864" width="9.28515625" style="2" bestFit="1" customWidth="1"/>
    <col min="3865" max="4090" width="9.140625" style="2"/>
    <col min="4091" max="4091" width="48.85546875" style="2" customWidth="1"/>
    <col min="4092" max="4092" width="0" style="2" hidden="1" customWidth="1"/>
    <col min="4093" max="4093" width="4.140625" style="2" customWidth="1"/>
    <col min="4094" max="4094" width="4" style="2" customWidth="1"/>
    <col min="4095" max="4095" width="5" style="2" customWidth="1"/>
    <col min="4096" max="4097" width="4.7109375" style="2" customWidth="1"/>
    <col min="4098" max="4098" width="5.7109375" style="2" customWidth="1"/>
    <col min="4099" max="4099" width="4.7109375" style="2" customWidth="1"/>
    <col min="4100" max="4101" width="6" style="2" customWidth="1"/>
    <col min="4102" max="4102" width="9.140625" style="2" customWidth="1"/>
    <col min="4103" max="4110" width="0" style="2" hidden="1" customWidth="1"/>
    <col min="4111" max="4113" width="14.7109375" style="2" customWidth="1"/>
    <col min="4114" max="4115" width="0" style="2" hidden="1" customWidth="1"/>
    <col min="4116" max="4116" width="15.42578125" style="2" customWidth="1"/>
    <col min="4117" max="4117" width="12.7109375" style="2" customWidth="1"/>
    <col min="4118" max="4118" width="11.85546875" style="2" customWidth="1"/>
    <col min="4119" max="4119" width="12" style="2" bestFit="1" customWidth="1"/>
    <col min="4120" max="4120" width="9.28515625" style="2" bestFit="1" customWidth="1"/>
    <col min="4121" max="4346" width="9.140625" style="2"/>
    <col min="4347" max="4347" width="48.85546875" style="2" customWidth="1"/>
    <col min="4348" max="4348" width="0" style="2" hidden="1" customWidth="1"/>
    <col min="4349" max="4349" width="4.140625" style="2" customWidth="1"/>
    <col min="4350" max="4350" width="4" style="2" customWidth="1"/>
    <col min="4351" max="4351" width="5" style="2" customWidth="1"/>
    <col min="4352" max="4353" width="4.7109375" style="2" customWidth="1"/>
    <col min="4354" max="4354" width="5.7109375" style="2" customWidth="1"/>
    <col min="4355" max="4355" width="4.7109375" style="2" customWidth="1"/>
    <col min="4356" max="4357" width="6" style="2" customWidth="1"/>
    <col min="4358" max="4358" width="9.140625" style="2" customWidth="1"/>
    <col min="4359" max="4366" width="0" style="2" hidden="1" customWidth="1"/>
    <col min="4367" max="4369" width="14.7109375" style="2" customWidth="1"/>
    <col min="4370" max="4371" width="0" style="2" hidden="1" customWidth="1"/>
    <col min="4372" max="4372" width="15.42578125" style="2" customWidth="1"/>
    <col min="4373" max="4373" width="12.7109375" style="2" customWidth="1"/>
    <col min="4374" max="4374" width="11.85546875" style="2" customWidth="1"/>
    <col min="4375" max="4375" width="12" style="2" bestFit="1" customWidth="1"/>
    <col min="4376" max="4376" width="9.28515625" style="2" bestFit="1" customWidth="1"/>
    <col min="4377" max="4602" width="9.140625" style="2"/>
    <col min="4603" max="4603" width="48.85546875" style="2" customWidth="1"/>
    <col min="4604" max="4604" width="0" style="2" hidden="1" customWidth="1"/>
    <col min="4605" max="4605" width="4.140625" style="2" customWidth="1"/>
    <col min="4606" max="4606" width="4" style="2" customWidth="1"/>
    <col min="4607" max="4607" width="5" style="2" customWidth="1"/>
    <col min="4608" max="4609" width="4.7109375" style="2" customWidth="1"/>
    <col min="4610" max="4610" width="5.7109375" style="2" customWidth="1"/>
    <col min="4611" max="4611" width="4.7109375" style="2" customWidth="1"/>
    <col min="4612" max="4613" width="6" style="2" customWidth="1"/>
    <col min="4614" max="4614" width="9.140625" style="2" customWidth="1"/>
    <col min="4615" max="4622" width="0" style="2" hidden="1" customWidth="1"/>
    <col min="4623" max="4625" width="14.7109375" style="2" customWidth="1"/>
    <col min="4626" max="4627" width="0" style="2" hidden="1" customWidth="1"/>
    <col min="4628" max="4628" width="15.42578125" style="2" customWidth="1"/>
    <col min="4629" max="4629" width="12.7109375" style="2" customWidth="1"/>
    <col min="4630" max="4630" width="11.85546875" style="2" customWidth="1"/>
    <col min="4631" max="4631" width="12" style="2" bestFit="1" customWidth="1"/>
    <col min="4632" max="4632" width="9.28515625" style="2" bestFit="1" customWidth="1"/>
    <col min="4633" max="4858" width="9.140625" style="2"/>
    <col min="4859" max="4859" width="48.85546875" style="2" customWidth="1"/>
    <col min="4860" max="4860" width="0" style="2" hidden="1" customWidth="1"/>
    <col min="4861" max="4861" width="4.140625" style="2" customWidth="1"/>
    <col min="4862" max="4862" width="4" style="2" customWidth="1"/>
    <col min="4863" max="4863" width="5" style="2" customWidth="1"/>
    <col min="4864" max="4865" width="4.7109375" style="2" customWidth="1"/>
    <col min="4866" max="4866" width="5.7109375" style="2" customWidth="1"/>
    <col min="4867" max="4867" width="4.7109375" style="2" customWidth="1"/>
    <col min="4868" max="4869" width="6" style="2" customWidth="1"/>
    <col min="4870" max="4870" width="9.140625" style="2" customWidth="1"/>
    <col min="4871" max="4878" width="0" style="2" hidden="1" customWidth="1"/>
    <col min="4879" max="4881" width="14.7109375" style="2" customWidth="1"/>
    <col min="4882" max="4883" width="0" style="2" hidden="1" customWidth="1"/>
    <col min="4884" max="4884" width="15.42578125" style="2" customWidth="1"/>
    <col min="4885" max="4885" width="12.7109375" style="2" customWidth="1"/>
    <col min="4886" max="4886" width="11.85546875" style="2" customWidth="1"/>
    <col min="4887" max="4887" width="12" style="2" bestFit="1" customWidth="1"/>
    <col min="4888" max="4888" width="9.28515625" style="2" bestFit="1" customWidth="1"/>
    <col min="4889" max="5114" width="9.140625" style="2"/>
    <col min="5115" max="5115" width="48.85546875" style="2" customWidth="1"/>
    <col min="5116" max="5116" width="0" style="2" hidden="1" customWidth="1"/>
    <col min="5117" max="5117" width="4.140625" style="2" customWidth="1"/>
    <col min="5118" max="5118" width="4" style="2" customWidth="1"/>
    <col min="5119" max="5119" width="5" style="2" customWidth="1"/>
    <col min="5120" max="5121" width="4.7109375" style="2" customWidth="1"/>
    <col min="5122" max="5122" width="5.7109375" style="2" customWidth="1"/>
    <col min="5123" max="5123" width="4.7109375" style="2" customWidth="1"/>
    <col min="5124" max="5125" width="6" style="2" customWidth="1"/>
    <col min="5126" max="5126" width="9.140625" style="2" customWidth="1"/>
    <col min="5127" max="5134" width="0" style="2" hidden="1" customWidth="1"/>
    <col min="5135" max="5137" width="14.7109375" style="2" customWidth="1"/>
    <col min="5138" max="5139" width="0" style="2" hidden="1" customWidth="1"/>
    <col min="5140" max="5140" width="15.42578125" style="2" customWidth="1"/>
    <col min="5141" max="5141" width="12.7109375" style="2" customWidth="1"/>
    <col min="5142" max="5142" width="11.85546875" style="2" customWidth="1"/>
    <col min="5143" max="5143" width="12" style="2" bestFit="1" customWidth="1"/>
    <col min="5144" max="5144" width="9.28515625" style="2" bestFit="1" customWidth="1"/>
    <col min="5145" max="5370" width="9.140625" style="2"/>
    <col min="5371" max="5371" width="48.85546875" style="2" customWidth="1"/>
    <col min="5372" max="5372" width="0" style="2" hidden="1" customWidth="1"/>
    <col min="5373" max="5373" width="4.140625" style="2" customWidth="1"/>
    <col min="5374" max="5374" width="4" style="2" customWidth="1"/>
    <col min="5375" max="5375" width="5" style="2" customWidth="1"/>
    <col min="5376" max="5377" width="4.7109375" style="2" customWidth="1"/>
    <col min="5378" max="5378" width="5.7109375" style="2" customWidth="1"/>
    <col min="5379" max="5379" width="4.7109375" style="2" customWidth="1"/>
    <col min="5380" max="5381" width="6" style="2" customWidth="1"/>
    <col min="5382" max="5382" width="9.140625" style="2" customWidth="1"/>
    <col min="5383" max="5390" width="0" style="2" hidden="1" customWidth="1"/>
    <col min="5391" max="5393" width="14.7109375" style="2" customWidth="1"/>
    <col min="5394" max="5395" width="0" style="2" hidden="1" customWidth="1"/>
    <col min="5396" max="5396" width="15.42578125" style="2" customWidth="1"/>
    <col min="5397" max="5397" width="12.7109375" style="2" customWidth="1"/>
    <col min="5398" max="5398" width="11.85546875" style="2" customWidth="1"/>
    <col min="5399" max="5399" width="12" style="2" bestFit="1" customWidth="1"/>
    <col min="5400" max="5400" width="9.28515625" style="2" bestFit="1" customWidth="1"/>
    <col min="5401" max="5626" width="9.140625" style="2"/>
    <col min="5627" max="5627" width="48.85546875" style="2" customWidth="1"/>
    <col min="5628" max="5628" width="0" style="2" hidden="1" customWidth="1"/>
    <col min="5629" max="5629" width="4.140625" style="2" customWidth="1"/>
    <col min="5630" max="5630" width="4" style="2" customWidth="1"/>
    <col min="5631" max="5631" width="5" style="2" customWidth="1"/>
    <col min="5632" max="5633" width="4.7109375" style="2" customWidth="1"/>
    <col min="5634" max="5634" width="5.7109375" style="2" customWidth="1"/>
    <col min="5635" max="5635" width="4.7109375" style="2" customWidth="1"/>
    <col min="5636" max="5637" width="6" style="2" customWidth="1"/>
    <col min="5638" max="5638" width="9.140625" style="2" customWidth="1"/>
    <col min="5639" max="5646" width="0" style="2" hidden="1" customWidth="1"/>
    <col min="5647" max="5649" width="14.7109375" style="2" customWidth="1"/>
    <col min="5650" max="5651" width="0" style="2" hidden="1" customWidth="1"/>
    <col min="5652" max="5652" width="15.42578125" style="2" customWidth="1"/>
    <col min="5653" max="5653" width="12.7109375" style="2" customWidth="1"/>
    <col min="5654" max="5654" width="11.85546875" style="2" customWidth="1"/>
    <col min="5655" max="5655" width="12" style="2" bestFit="1" customWidth="1"/>
    <col min="5656" max="5656" width="9.28515625" style="2" bestFit="1" customWidth="1"/>
    <col min="5657" max="5882" width="9.140625" style="2"/>
    <col min="5883" max="5883" width="48.85546875" style="2" customWidth="1"/>
    <col min="5884" max="5884" width="0" style="2" hidden="1" customWidth="1"/>
    <col min="5885" max="5885" width="4.140625" style="2" customWidth="1"/>
    <col min="5886" max="5886" width="4" style="2" customWidth="1"/>
    <col min="5887" max="5887" width="5" style="2" customWidth="1"/>
    <col min="5888" max="5889" width="4.7109375" style="2" customWidth="1"/>
    <col min="5890" max="5890" width="5.7109375" style="2" customWidth="1"/>
    <col min="5891" max="5891" width="4.7109375" style="2" customWidth="1"/>
    <col min="5892" max="5893" width="6" style="2" customWidth="1"/>
    <col min="5894" max="5894" width="9.140625" style="2" customWidth="1"/>
    <col min="5895" max="5902" width="0" style="2" hidden="1" customWidth="1"/>
    <col min="5903" max="5905" width="14.7109375" style="2" customWidth="1"/>
    <col min="5906" max="5907" width="0" style="2" hidden="1" customWidth="1"/>
    <col min="5908" max="5908" width="15.42578125" style="2" customWidth="1"/>
    <col min="5909" max="5909" width="12.7109375" style="2" customWidth="1"/>
    <col min="5910" max="5910" width="11.85546875" style="2" customWidth="1"/>
    <col min="5911" max="5911" width="12" style="2" bestFit="1" customWidth="1"/>
    <col min="5912" max="5912" width="9.28515625" style="2" bestFit="1" customWidth="1"/>
    <col min="5913" max="6138" width="9.140625" style="2"/>
    <col min="6139" max="6139" width="48.85546875" style="2" customWidth="1"/>
    <col min="6140" max="6140" width="0" style="2" hidden="1" customWidth="1"/>
    <col min="6141" max="6141" width="4.140625" style="2" customWidth="1"/>
    <col min="6142" max="6142" width="4" style="2" customWidth="1"/>
    <col min="6143" max="6143" width="5" style="2" customWidth="1"/>
    <col min="6144" max="6145" width="4.7109375" style="2" customWidth="1"/>
    <col min="6146" max="6146" width="5.7109375" style="2" customWidth="1"/>
    <col min="6147" max="6147" width="4.7109375" style="2" customWidth="1"/>
    <col min="6148" max="6149" width="6" style="2" customWidth="1"/>
    <col min="6150" max="6150" width="9.140625" style="2" customWidth="1"/>
    <col min="6151" max="6158" width="0" style="2" hidden="1" customWidth="1"/>
    <col min="6159" max="6161" width="14.7109375" style="2" customWidth="1"/>
    <col min="6162" max="6163" width="0" style="2" hidden="1" customWidth="1"/>
    <col min="6164" max="6164" width="15.42578125" style="2" customWidth="1"/>
    <col min="6165" max="6165" width="12.7109375" style="2" customWidth="1"/>
    <col min="6166" max="6166" width="11.85546875" style="2" customWidth="1"/>
    <col min="6167" max="6167" width="12" style="2" bestFit="1" customWidth="1"/>
    <col min="6168" max="6168" width="9.28515625" style="2" bestFit="1" customWidth="1"/>
    <col min="6169" max="6394" width="9.140625" style="2"/>
    <col min="6395" max="6395" width="48.85546875" style="2" customWidth="1"/>
    <col min="6396" max="6396" width="0" style="2" hidden="1" customWidth="1"/>
    <col min="6397" max="6397" width="4.140625" style="2" customWidth="1"/>
    <col min="6398" max="6398" width="4" style="2" customWidth="1"/>
    <col min="6399" max="6399" width="5" style="2" customWidth="1"/>
    <col min="6400" max="6401" width="4.7109375" style="2" customWidth="1"/>
    <col min="6402" max="6402" width="5.7109375" style="2" customWidth="1"/>
    <col min="6403" max="6403" width="4.7109375" style="2" customWidth="1"/>
    <col min="6404" max="6405" width="6" style="2" customWidth="1"/>
    <col min="6406" max="6406" width="9.140625" style="2" customWidth="1"/>
    <col min="6407" max="6414" width="0" style="2" hidden="1" customWidth="1"/>
    <col min="6415" max="6417" width="14.7109375" style="2" customWidth="1"/>
    <col min="6418" max="6419" width="0" style="2" hidden="1" customWidth="1"/>
    <col min="6420" max="6420" width="15.42578125" style="2" customWidth="1"/>
    <col min="6421" max="6421" width="12.7109375" style="2" customWidth="1"/>
    <col min="6422" max="6422" width="11.85546875" style="2" customWidth="1"/>
    <col min="6423" max="6423" width="12" style="2" bestFit="1" customWidth="1"/>
    <col min="6424" max="6424" width="9.28515625" style="2" bestFit="1" customWidth="1"/>
    <col min="6425" max="6650" width="9.140625" style="2"/>
    <col min="6651" max="6651" width="48.85546875" style="2" customWidth="1"/>
    <col min="6652" max="6652" width="0" style="2" hidden="1" customWidth="1"/>
    <col min="6653" max="6653" width="4.140625" style="2" customWidth="1"/>
    <col min="6654" max="6654" width="4" style="2" customWidth="1"/>
    <col min="6655" max="6655" width="5" style="2" customWidth="1"/>
    <col min="6656" max="6657" width="4.7109375" style="2" customWidth="1"/>
    <col min="6658" max="6658" width="5.7109375" style="2" customWidth="1"/>
    <col min="6659" max="6659" width="4.7109375" style="2" customWidth="1"/>
    <col min="6660" max="6661" width="6" style="2" customWidth="1"/>
    <col min="6662" max="6662" width="9.140625" style="2" customWidth="1"/>
    <col min="6663" max="6670" width="0" style="2" hidden="1" customWidth="1"/>
    <col min="6671" max="6673" width="14.7109375" style="2" customWidth="1"/>
    <col min="6674" max="6675" width="0" style="2" hidden="1" customWidth="1"/>
    <col min="6676" max="6676" width="15.42578125" style="2" customWidth="1"/>
    <col min="6677" max="6677" width="12.7109375" style="2" customWidth="1"/>
    <col min="6678" max="6678" width="11.85546875" style="2" customWidth="1"/>
    <col min="6679" max="6679" width="12" style="2" bestFit="1" customWidth="1"/>
    <col min="6680" max="6680" width="9.28515625" style="2" bestFit="1" customWidth="1"/>
    <col min="6681" max="6906" width="9.140625" style="2"/>
    <col min="6907" max="6907" width="48.85546875" style="2" customWidth="1"/>
    <col min="6908" max="6908" width="0" style="2" hidden="1" customWidth="1"/>
    <col min="6909" max="6909" width="4.140625" style="2" customWidth="1"/>
    <col min="6910" max="6910" width="4" style="2" customWidth="1"/>
    <col min="6911" max="6911" width="5" style="2" customWidth="1"/>
    <col min="6912" max="6913" width="4.7109375" style="2" customWidth="1"/>
    <col min="6914" max="6914" width="5.7109375" style="2" customWidth="1"/>
    <col min="6915" max="6915" width="4.7109375" style="2" customWidth="1"/>
    <col min="6916" max="6917" width="6" style="2" customWidth="1"/>
    <col min="6918" max="6918" width="9.140625" style="2" customWidth="1"/>
    <col min="6919" max="6926" width="0" style="2" hidden="1" customWidth="1"/>
    <col min="6927" max="6929" width="14.7109375" style="2" customWidth="1"/>
    <col min="6930" max="6931" width="0" style="2" hidden="1" customWidth="1"/>
    <col min="6932" max="6932" width="15.42578125" style="2" customWidth="1"/>
    <col min="6933" max="6933" width="12.7109375" style="2" customWidth="1"/>
    <col min="6934" max="6934" width="11.85546875" style="2" customWidth="1"/>
    <col min="6935" max="6935" width="12" style="2" bestFit="1" customWidth="1"/>
    <col min="6936" max="6936" width="9.28515625" style="2" bestFit="1" customWidth="1"/>
    <col min="6937" max="7162" width="9.140625" style="2"/>
    <col min="7163" max="7163" width="48.85546875" style="2" customWidth="1"/>
    <col min="7164" max="7164" width="0" style="2" hidden="1" customWidth="1"/>
    <col min="7165" max="7165" width="4.140625" style="2" customWidth="1"/>
    <col min="7166" max="7166" width="4" style="2" customWidth="1"/>
    <col min="7167" max="7167" width="5" style="2" customWidth="1"/>
    <col min="7168" max="7169" width="4.7109375" style="2" customWidth="1"/>
    <col min="7170" max="7170" width="5.7109375" style="2" customWidth="1"/>
    <col min="7171" max="7171" width="4.7109375" style="2" customWidth="1"/>
    <col min="7172" max="7173" width="6" style="2" customWidth="1"/>
    <col min="7174" max="7174" width="9.140625" style="2" customWidth="1"/>
    <col min="7175" max="7182" width="0" style="2" hidden="1" customWidth="1"/>
    <col min="7183" max="7185" width="14.7109375" style="2" customWidth="1"/>
    <col min="7186" max="7187" width="0" style="2" hidden="1" customWidth="1"/>
    <col min="7188" max="7188" width="15.42578125" style="2" customWidth="1"/>
    <col min="7189" max="7189" width="12.7109375" style="2" customWidth="1"/>
    <col min="7190" max="7190" width="11.85546875" style="2" customWidth="1"/>
    <col min="7191" max="7191" width="12" style="2" bestFit="1" customWidth="1"/>
    <col min="7192" max="7192" width="9.28515625" style="2" bestFit="1" customWidth="1"/>
    <col min="7193" max="7418" width="9.140625" style="2"/>
    <col min="7419" max="7419" width="48.85546875" style="2" customWidth="1"/>
    <col min="7420" max="7420" width="0" style="2" hidden="1" customWidth="1"/>
    <col min="7421" max="7421" width="4.140625" style="2" customWidth="1"/>
    <col min="7422" max="7422" width="4" style="2" customWidth="1"/>
    <col min="7423" max="7423" width="5" style="2" customWidth="1"/>
    <col min="7424" max="7425" width="4.7109375" style="2" customWidth="1"/>
    <col min="7426" max="7426" width="5.7109375" style="2" customWidth="1"/>
    <col min="7427" max="7427" width="4.7109375" style="2" customWidth="1"/>
    <col min="7428" max="7429" width="6" style="2" customWidth="1"/>
    <col min="7430" max="7430" width="9.140625" style="2" customWidth="1"/>
    <col min="7431" max="7438" width="0" style="2" hidden="1" customWidth="1"/>
    <col min="7439" max="7441" width="14.7109375" style="2" customWidth="1"/>
    <col min="7442" max="7443" width="0" style="2" hidden="1" customWidth="1"/>
    <col min="7444" max="7444" width="15.42578125" style="2" customWidth="1"/>
    <col min="7445" max="7445" width="12.7109375" style="2" customWidth="1"/>
    <col min="7446" max="7446" width="11.85546875" style="2" customWidth="1"/>
    <col min="7447" max="7447" width="12" style="2" bestFit="1" customWidth="1"/>
    <col min="7448" max="7448" width="9.28515625" style="2" bestFit="1" customWidth="1"/>
    <col min="7449" max="7674" width="9.140625" style="2"/>
    <col min="7675" max="7675" width="48.85546875" style="2" customWidth="1"/>
    <col min="7676" max="7676" width="0" style="2" hidden="1" customWidth="1"/>
    <col min="7677" max="7677" width="4.140625" style="2" customWidth="1"/>
    <col min="7678" max="7678" width="4" style="2" customWidth="1"/>
    <col min="7679" max="7679" width="5" style="2" customWidth="1"/>
    <col min="7680" max="7681" width="4.7109375" style="2" customWidth="1"/>
    <col min="7682" max="7682" width="5.7109375" style="2" customWidth="1"/>
    <col min="7683" max="7683" width="4.7109375" style="2" customWidth="1"/>
    <col min="7684" max="7685" width="6" style="2" customWidth="1"/>
    <col min="7686" max="7686" width="9.140625" style="2" customWidth="1"/>
    <col min="7687" max="7694" width="0" style="2" hidden="1" customWidth="1"/>
    <col min="7695" max="7697" width="14.7109375" style="2" customWidth="1"/>
    <col min="7698" max="7699" width="0" style="2" hidden="1" customWidth="1"/>
    <col min="7700" max="7700" width="15.42578125" style="2" customWidth="1"/>
    <col min="7701" max="7701" width="12.7109375" style="2" customWidth="1"/>
    <col min="7702" max="7702" width="11.85546875" style="2" customWidth="1"/>
    <col min="7703" max="7703" width="12" style="2" bestFit="1" customWidth="1"/>
    <col min="7704" max="7704" width="9.28515625" style="2" bestFit="1" customWidth="1"/>
    <col min="7705" max="7930" width="9.140625" style="2"/>
    <col min="7931" max="7931" width="48.85546875" style="2" customWidth="1"/>
    <col min="7932" max="7932" width="0" style="2" hidden="1" customWidth="1"/>
    <col min="7933" max="7933" width="4.140625" style="2" customWidth="1"/>
    <col min="7934" max="7934" width="4" style="2" customWidth="1"/>
    <col min="7935" max="7935" width="5" style="2" customWidth="1"/>
    <col min="7936" max="7937" width="4.7109375" style="2" customWidth="1"/>
    <col min="7938" max="7938" width="5.7109375" style="2" customWidth="1"/>
    <col min="7939" max="7939" width="4.7109375" style="2" customWidth="1"/>
    <col min="7940" max="7941" width="6" style="2" customWidth="1"/>
    <col min="7942" max="7942" width="9.140625" style="2" customWidth="1"/>
    <col min="7943" max="7950" width="0" style="2" hidden="1" customWidth="1"/>
    <col min="7951" max="7953" width="14.7109375" style="2" customWidth="1"/>
    <col min="7954" max="7955" width="0" style="2" hidden="1" customWidth="1"/>
    <col min="7956" max="7956" width="15.42578125" style="2" customWidth="1"/>
    <col min="7957" max="7957" width="12.7109375" style="2" customWidth="1"/>
    <col min="7958" max="7958" width="11.85546875" style="2" customWidth="1"/>
    <col min="7959" max="7959" width="12" style="2" bestFit="1" customWidth="1"/>
    <col min="7960" max="7960" width="9.28515625" style="2" bestFit="1" customWidth="1"/>
    <col min="7961" max="8186" width="9.140625" style="2"/>
    <col min="8187" max="8187" width="48.85546875" style="2" customWidth="1"/>
    <col min="8188" max="8188" width="0" style="2" hidden="1" customWidth="1"/>
    <col min="8189" max="8189" width="4.140625" style="2" customWidth="1"/>
    <col min="8190" max="8190" width="4" style="2" customWidth="1"/>
    <col min="8191" max="8191" width="5" style="2" customWidth="1"/>
    <col min="8192" max="8193" width="4.7109375" style="2" customWidth="1"/>
    <col min="8194" max="8194" width="5.7109375" style="2" customWidth="1"/>
    <col min="8195" max="8195" width="4.7109375" style="2" customWidth="1"/>
    <col min="8196" max="8197" width="6" style="2" customWidth="1"/>
    <col min="8198" max="8198" width="9.140625" style="2" customWidth="1"/>
    <col min="8199" max="8206" width="0" style="2" hidden="1" customWidth="1"/>
    <col min="8207" max="8209" width="14.7109375" style="2" customWidth="1"/>
    <col min="8210" max="8211" width="0" style="2" hidden="1" customWidth="1"/>
    <col min="8212" max="8212" width="15.42578125" style="2" customWidth="1"/>
    <col min="8213" max="8213" width="12.7109375" style="2" customWidth="1"/>
    <col min="8214" max="8214" width="11.85546875" style="2" customWidth="1"/>
    <col min="8215" max="8215" width="12" style="2" bestFit="1" customWidth="1"/>
    <col min="8216" max="8216" width="9.28515625" style="2" bestFit="1" customWidth="1"/>
    <col min="8217" max="8442" width="9.140625" style="2"/>
    <col min="8443" max="8443" width="48.85546875" style="2" customWidth="1"/>
    <col min="8444" max="8444" width="0" style="2" hidden="1" customWidth="1"/>
    <col min="8445" max="8445" width="4.140625" style="2" customWidth="1"/>
    <col min="8446" max="8446" width="4" style="2" customWidth="1"/>
    <col min="8447" max="8447" width="5" style="2" customWidth="1"/>
    <col min="8448" max="8449" width="4.7109375" style="2" customWidth="1"/>
    <col min="8450" max="8450" width="5.7109375" style="2" customWidth="1"/>
    <col min="8451" max="8451" width="4.7109375" style="2" customWidth="1"/>
    <col min="8452" max="8453" width="6" style="2" customWidth="1"/>
    <col min="8454" max="8454" width="9.140625" style="2" customWidth="1"/>
    <col min="8455" max="8462" width="0" style="2" hidden="1" customWidth="1"/>
    <col min="8463" max="8465" width="14.7109375" style="2" customWidth="1"/>
    <col min="8466" max="8467" width="0" style="2" hidden="1" customWidth="1"/>
    <col min="8468" max="8468" width="15.42578125" style="2" customWidth="1"/>
    <col min="8469" max="8469" width="12.7109375" style="2" customWidth="1"/>
    <col min="8470" max="8470" width="11.85546875" style="2" customWidth="1"/>
    <col min="8471" max="8471" width="12" style="2" bestFit="1" customWidth="1"/>
    <col min="8472" max="8472" width="9.28515625" style="2" bestFit="1" customWidth="1"/>
    <col min="8473" max="8698" width="9.140625" style="2"/>
    <col min="8699" max="8699" width="48.85546875" style="2" customWidth="1"/>
    <col min="8700" max="8700" width="0" style="2" hidden="1" customWidth="1"/>
    <col min="8701" max="8701" width="4.140625" style="2" customWidth="1"/>
    <col min="8702" max="8702" width="4" style="2" customWidth="1"/>
    <col min="8703" max="8703" width="5" style="2" customWidth="1"/>
    <col min="8704" max="8705" width="4.7109375" style="2" customWidth="1"/>
    <col min="8706" max="8706" width="5.7109375" style="2" customWidth="1"/>
    <col min="8707" max="8707" width="4.7109375" style="2" customWidth="1"/>
    <col min="8708" max="8709" width="6" style="2" customWidth="1"/>
    <col min="8710" max="8710" width="9.140625" style="2" customWidth="1"/>
    <col min="8711" max="8718" width="0" style="2" hidden="1" customWidth="1"/>
    <col min="8719" max="8721" width="14.7109375" style="2" customWidth="1"/>
    <col min="8722" max="8723" width="0" style="2" hidden="1" customWidth="1"/>
    <col min="8724" max="8724" width="15.42578125" style="2" customWidth="1"/>
    <col min="8725" max="8725" width="12.7109375" style="2" customWidth="1"/>
    <col min="8726" max="8726" width="11.85546875" style="2" customWidth="1"/>
    <col min="8727" max="8727" width="12" style="2" bestFit="1" customWidth="1"/>
    <col min="8728" max="8728" width="9.28515625" style="2" bestFit="1" customWidth="1"/>
    <col min="8729" max="8954" width="9.140625" style="2"/>
    <col min="8955" max="8955" width="48.85546875" style="2" customWidth="1"/>
    <col min="8956" max="8956" width="0" style="2" hidden="1" customWidth="1"/>
    <col min="8957" max="8957" width="4.140625" style="2" customWidth="1"/>
    <col min="8958" max="8958" width="4" style="2" customWidth="1"/>
    <col min="8959" max="8959" width="5" style="2" customWidth="1"/>
    <col min="8960" max="8961" width="4.7109375" style="2" customWidth="1"/>
    <col min="8962" max="8962" width="5.7109375" style="2" customWidth="1"/>
    <col min="8963" max="8963" width="4.7109375" style="2" customWidth="1"/>
    <col min="8964" max="8965" width="6" style="2" customWidth="1"/>
    <col min="8966" max="8966" width="9.140625" style="2" customWidth="1"/>
    <col min="8967" max="8974" width="0" style="2" hidden="1" customWidth="1"/>
    <col min="8975" max="8977" width="14.7109375" style="2" customWidth="1"/>
    <col min="8978" max="8979" width="0" style="2" hidden="1" customWidth="1"/>
    <col min="8980" max="8980" width="15.42578125" style="2" customWidth="1"/>
    <col min="8981" max="8981" width="12.7109375" style="2" customWidth="1"/>
    <col min="8982" max="8982" width="11.85546875" style="2" customWidth="1"/>
    <col min="8983" max="8983" width="12" style="2" bestFit="1" customWidth="1"/>
    <col min="8984" max="8984" width="9.28515625" style="2" bestFit="1" customWidth="1"/>
    <col min="8985" max="9210" width="9.140625" style="2"/>
    <col min="9211" max="9211" width="48.85546875" style="2" customWidth="1"/>
    <col min="9212" max="9212" width="0" style="2" hidden="1" customWidth="1"/>
    <col min="9213" max="9213" width="4.140625" style="2" customWidth="1"/>
    <col min="9214" max="9214" width="4" style="2" customWidth="1"/>
    <col min="9215" max="9215" width="5" style="2" customWidth="1"/>
    <col min="9216" max="9217" width="4.7109375" style="2" customWidth="1"/>
    <col min="9218" max="9218" width="5.7109375" style="2" customWidth="1"/>
    <col min="9219" max="9219" width="4.7109375" style="2" customWidth="1"/>
    <col min="9220" max="9221" width="6" style="2" customWidth="1"/>
    <col min="9222" max="9222" width="9.140625" style="2" customWidth="1"/>
    <col min="9223" max="9230" width="0" style="2" hidden="1" customWidth="1"/>
    <col min="9231" max="9233" width="14.7109375" style="2" customWidth="1"/>
    <col min="9234" max="9235" width="0" style="2" hidden="1" customWidth="1"/>
    <col min="9236" max="9236" width="15.42578125" style="2" customWidth="1"/>
    <col min="9237" max="9237" width="12.7109375" style="2" customWidth="1"/>
    <col min="9238" max="9238" width="11.85546875" style="2" customWidth="1"/>
    <col min="9239" max="9239" width="12" style="2" bestFit="1" customWidth="1"/>
    <col min="9240" max="9240" width="9.28515625" style="2" bestFit="1" customWidth="1"/>
    <col min="9241" max="9466" width="9.140625" style="2"/>
    <col min="9467" max="9467" width="48.85546875" style="2" customWidth="1"/>
    <col min="9468" max="9468" width="0" style="2" hidden="1" customWidth="1"/>
    <col min="9469" max="9469" width="4.140625" style="2" customWidth="1"/>
    <col min="9470" max="9470" width="4" style="2" customWidth="1"/>
    <col min="9471" max="9471" width="5" style="2" customWidth="1"/>
    <col min="9472" max="9473" width="4.7109375" style="2" customWidth="1"/>
    <col min="9474" max="9474" width="5.7109375" style="2" customWidth="1"/>
    <col min="9475" max="9475" width="4.7109375" style="2" customWidth="1"/>
    <col min="9476" max="9477" width="6" style="2" customWidth="1"/>
    <col min="9478" max="9478" width="9.140625" style="2" customWidth="1"/>
    <col min="9479" max="9486" width="0" style="2" hidden="1" customWidth="1"/>
    <col min="9487" max="9489" width="14.7109375" style="2" customWidth="1"/>
    <col min="9490" max="9491" width="0" style="2" hidden="1" customWidth="1"/>
    <col min="9492" max="9492" width="15.42578125" style="2" customWidth="1"/>
    <col min="9493" max="9493" width="12.7109375" style="2" customWidth="1"/>
    <col min="9494" max="9494" width="11.85546875" style="2" customWidth="1"/>
    <col min="9495" max="9495" width="12" style="2" bestFit="1" customWidth="1"/>
    <col min="9496" max="9496" width="9.28515625" style="2" bestFit="1" customWidth="1"/>
    <col min="9497" max="9722" width="9.140625" style="2"/>
    <col min="9723" max="9723" width="48.85546875" style="2" customWidth="1"/>
    <col min="9724" max="9724" width="0" style="2" hidden="1" customWidth="1"/>
    <col min="9725" max="9725" width="4.140625" style="2" customWidth="1"/>
    <col min="9726" max="9726" width="4" style="2" customWidth="1"/>
    <col min="9727" max="9727" width="5" style="2" customWidth="1"/>
    <col min="9728" max="9729" width="4.7109375" style="2" customWidth="1"/>
    <col min="9730" max="9730" width="5.7109375" style="2" customWidth="1"/>
    <col min="9731" max="9731" width="4.7109375" style="2" customWidth="1"/>
    <col min="9732" max="9733" width="6" style="2" customWidth="1"/>
    <col min="9734" max="9734" width="9.140625" style="2" customWidth="1"/>
    <col min="9735" max="9742" width="0" style="2" hidden="1" customWidth="1"/>
    <col min="9743" max="9745" width="14.7109375" style="2" customWidth="1"/>
    <col min="9746" max="9747" width="0" style="2" hidden="1" customWidth="1"/>
    <col min="9748" max="9748" width="15.42578125" style="2" customWidth="1"/>
    <col min="9749" max="9749" width="12.7109375" style="2" customWidth="1"/>
    <col min="9750" max="9750" width="11.85546875" style="2" customWidth="1"/>
    <col min="9751" max="9751" width="12" style="2" bestFit="1" customWidth="1"/>
    <col min="9752" max="9752" width="9.28515625" style="2" bestFit="1" customWidth="1"/>
    <col min="9753" max="9978" width="9.140625" style="2"/>
    <col min="9979" max="9979" width="48.85546875" style="2" customWidth="1"/>
    <col min="9980" max="9980" width="0" style="2" hidden="1" customWidth="1"/>
    <col min="9981" max="9981" width="4.140625" style="2" customWidth="1"/>
    <col min="9982" max="9982" width="4" style="2" customWidth="1"/>
    <col min="9983" max="9983" width="5" style="2" customWidth="1"/>
    <col min="9984" max="9985" width="4.7109375" style="2" customWidth="1"/>
    <col min="9986" max="9986" width="5.7109375" style="2" customWidth="1"/>
    <col min="9987" max="9987" width="4.7109375" style="2" customWidth="1"/>
    <col min="9988" max="9989" width="6" style="2" customWidth="1"/>
    <col min="9990" max="9990" width="9.140625" style="2" customWidth="1"/>
    <col min="9991" max="9998" width="0" style="2" hidden="1" customWidth="1"/>
    <col min="9999" max="10001" width="14.7109375" style="2" customWidth="1"/>
    <col min="10002" max="10003" width="0" style="2" hidden="1" customWidth="1"/>
    <col min="10004" max="10004" width="15.42578125" style="2" customWidth="1"/>
    <col min="10005" max="10005" width="12.7109375" style="2" customWidth="1"/>
    <col min="10006" max="10006" width="11.85546875" style="2" customWidth="1"/>
    <col min="10007" max="10007" width="12" style="2" bestFit="1" customWidth="1"/>
    <col min="10008" max="10008" width="9.28515625" style="2" bestFit="1" customWidth="1"/>
    <col min="10009" max="10234" width="9.140625" style="2"/>
    <col min="10235" max="10235" width="48.85546875" style="2" customWidth="1"/>
    <col min="10236" max="10236" width="0" style="2" hidden="1" customWidth="1"/>
    <col min="10237" max="10237" width="4.140625" style="2" customWidth="1"/>
    <col min="10238" max="10238" width="4" style="2" customWidth="1"/>
    <col min="10239" max="10239" width="5" style="2" customWidth="1"/>
    <col min="10240" max="10241" width="4.7109375" style="2" customWidth="1"/>
    <col min="10242" max="10242" width="5.7109375" style="2" customWidth="1"/>
    <col min="10243" max="10243" width="4.7109375" style="2" customWidth="1"/>
    <col min="10244" max="10245" width="6" style="2" customWidth="1"/>
    <col min="10246" max="10246" width="9.140625" style="2" customWidth="1"/>
    <col min="10247" max="10254" width="0" style="2" hidden="1" customWidth="1"/>
    <col min="10255" max="10257" width="14.7109375" style="2" customWidth="1"/>
    <col min="10258" max="10259" width="0" style="2" hidden="1" customWidth="1"/>
    <col min="10260" max="10260" width="15.42578125" style="2" customWidth="1"/>
    <col min="10261" max="10261" width="12.7109375" style="2" customWidth="1"/>
    <col min="10262" max="10262" width="11.85546875" style="2" customWidth="1"/>
    <col min="10263" max="10263" width="12" style="2" bestFit="1" customWidth="1"/>
    <col min="10264" max="10264" width="9.28515625" style="2" bestFit="1" customWidth="1"/>
    <col min="10265" max="10490" width="9.140625" style="2"/>
    <col min="10491" max="10491" width="48.85546875" style="2" customWidth="1"/>
    <col min="10492" max="10492" width="0" style="2" hidden="1" customWidth="1"/>
    <col min="10493" max="10493" width="4.140625" style="2" customWidth="1"/>
    <col min="10494" max="10494" width="4" style="2" customWidth="1"/>
    <col min="10495" max="10495" width="5" style="2" customWidth="1"/>
    <col min="10496" max="10497" width="4.7109375" style="2" customWidth="1"/>
    <col min="10498" max="10498" width="5.7109375" style="2" customWidth="1"/>
    <col min="10499" max="10499" width="4.7109375" style="2" customWidth="1"/>
    <col min="10500" max="10501" width="6" style="2" customWidth="1"/>
    <col min="10502" max="10502" width="9.140625" style="2" customWidth="1"/>
    <col min="10503" max="10510" width="0" style="2" hidden="1" customWidth="1"/>
    <col min="10511" max="10513" width="14.7109375" style="2" customWidth="1"/>
    <col min="10514" max="10515" width="0" style="2" hidden="1" customWidth="1"/>
    <col min="10516" max="10516" width="15.42578125" style="2" customWidth="1"/>
    <col min="10517" max="10517" width="12.7109375" style="2" customWidth="1"/>
    <col min="10518" max="10518" width="11.85546875" style="2" customWidth="1"/>
    <col min="10519" max="10519" width="12" style="2" bestFit="1" customWidth="1"/>
    <col min="10520" max="10520" width="9.28515625" style="2" bestFit="1" customWidth="1"/>
    <col min="10521" max="10746" width="9.140625" style="2"/>
    <col min="10747" max="10747" width="48.85546875" style="2" customWidth="1"/>
    <col min="10748" max="10748" width="0" style="2" hidden="1" customWidth="1"/>
    <col min="10749" max="10749" width="4.140625" style="2" customWidth="1"/>
    <col min="10750" max="10750" width="4" style="2" customWidth="1"/>
    <col min="10751" max="10751" width="5" style="2" customWidth="1"/>
    <col min="10752" max="10753" width="4.7109375" style="2" customWidth="1"/>
    <col min="10754" max="10754" width="5.7109375" style="2" customWidth="1"/>
    <col min="10755" max="10755" width="4.7109375" style="2" customWidth="1"/>
    <col min="10756" max="10757" width="6" style="2" customWidth="1"/>
    <col min="10758" max="10758" width="9.140625" style="2" customWidth="1"/>
    <col min="10759" max="10766" width="0" style="2" hidden="1" customWidth="1"/>
    <col min="10767" max="10769" width="14.7109375" style="2" customWidth="1"/>
    <col min="10770" max="10771" width="0" style="2" hidden="1" customWidth="1"/>
    <col min="10772" max="10772" width="15.42578125" style="2" customWidth="1"/>
    <col min="10773" max="10773" width="12.7109375" style="2" customWidth="1"/>
    <col min="10774" max="10774" width="11.85546875" style="2" customWidth="1"/>
    <col min="10775" max="10775" width="12" style="2" bestFit="1" customWidth="1"/>
    <col min="10776" max="10776" width="9.28515625" style="2" bestFit="1" customWidth="1"/>
    <col min="10777" max="11002" width="9.140625" style="2"/>
    <col min="11003" max="11003" width="48.85546875" style="2" customWidth="1"/>
    <col min="11004" max="11004" width="0" style="2" hidden="1" customWidth="1"/>
    <col min="11005" max="11005" width="4.140625" style="2" customWidth="1"/>
    <col min="11006" max="11006" width="4" style="2" customWidth="1"/>
    <col min="11007" max="11007" width="5" style="2" customWidth="1"/>
    <col min="11008" max="11009" width="4.7109375" style="2" customWidth="1"/>
    <col min="11010" max="11010" width="5.7109375" style="2" customWidth="1"/>
    <col min="11011" max="11011" width="4.7109375" style="2" customWidth="1"/>
    <col min="11012" max="11013" width="6" style="2" customWidth="1"/>
    <col min="11014" max="11014" width="9.140625" style="2" customWidth="1"/>
    <col min="11015" max="11022" width="0" style="2" hidden="1" customWidth="1"/>
    <col min="11023" max="11025" width="14.7109375" style="2" customWidth="1"/>
    <col min="11026" max="11027" width="0" style="2" hidden="1" customWidth="1"/>
    <col min="11028" max="11028" width="15.42578125" style="2" customWidth="1"/>
    <col min="11029" max="11029" width="12.7109375" style="2" customWidth="1"/>
    <col min="11030" max="11030" width="11.85546875" style="2" customWidth="1"/>
    <col min="11031" max="11031" width="12" style="2" bestFit="1" customWidth="1"/>
    <col min="11032" max="11032" width="9.28515625" style="2" bestFit="1" customWidth="1"/>
    <col min="11033" max="11258" width="9.140625" style="2"/>
    <col min="11259" max="11259" width="48.85546875" style="2" customWidth="1"/>
    <col min="11260" max="11260" width="0" style="2" hidden="1" customWidth="1"/>
    <col min="11261" max="11261" width="4.140625" style="2" customWidth="1"/>
    <col min="11262" max="11262" width="4" style="2" customWidth="1"/>
    <col min="11263" max="11263" width="5" style="2" customWidth="1"/>
    <col min="11264" max="11265" width="4.7109375" style="2" customWidth="1"/>
    <col min="11266" max="11266" width="5.7109375" style="2" customWidth="1"/>
    <col min="11267" max="11267" width="4.7109375" style="2" customWidth="1"/>
    <col min="11268" max="11269" width="6" style="2" customWidth="1"/>
    <col min="11270" max="11270" width="9.140625" style="2" customWidth="1"/>
    <col min="11271" max="11278" width="0" style="2" hidden="1" customWidth="1"/>
    <col min="11279" max="11281" width="14.7109375" style="2" customWidth="1"/>
    <col min="11282" max="11283" width="0" style="2" hidden="1" customWidth="1"/>
    <col min="11284" max="11284" width="15.42578125" style="2" customWidth="1"/>
    <col min="11285" max="11285" width="12.7109375" style="2" customWidth="1"/>
    <col min="11286" max="11286" width="11.85546875" style="2" customWidth="1"/>
    <col min="11287" max="11287" width="12" style="2" bestFit="1" customWidth="1"/>
    <col min="11288" max="11288" width="9.28515625" style="2" bestFit="1" customWidth="1"/>
    <col min="11289" max="11514" width="9.140625" style="2"/>
    <col min="11515" max="11515" width="48.85546875" style="2" customWidth="1"/>
    <col min="11516" max="11516" width="0" style="2" hidden="1" customWidth="1"/>
    <col min="11517" max="11517" width="4.140625" style="2" customWidth="1"/>
    <col min="11518" max="11518" width="4" style="2" customWidth="1"/>
    <col min="11519" max="11519" width="5" style="2" customWidth="1"/>
    <col min="11520" max="11521" width="4.7109375" style="2" customWidth="1"/>
    <col min="11522" max="11522" width="5.7109375" style="2" customWidth="1"/>
    <col min="11523" max="11523" width="4.7109375" style="2" customWidth="1"/>
    <col min="11524" max="11525" width="6" style="2" customWidth="1"/>
    <col min="11526" max="11526" width="9.140625" style="2" customWidth="1"/>
    <col min="11527" max="11534" width="0" style="2" hidden="1" customWidth="1"/>
    <col min="11535" max="11537" width="14.7109375" style="2" customWidth="1"/>
    <col min="11538" max="11539" width="0" style="2" hidden="1" customWidth="1"/>
    <col min="11540" max="11540" width="15.42578125" style="2" customWidth="1"/>
    <col min="11541" max="11541" width="12.7109375" style="2" customWidth="1"/>
    <col min="11542" max="11542" width="11.85546875" style="2" customWidth="1"/>
    <col min="11543" max="11543" width="12" style="2" bestFit="1" customWidth="1"/>
    <col min="11544" max="11544" width="9.28515625" style="2" bestFit="1" customWidth="1"/>
    <col min="11545" max="11770" width="9.140625" style="2"/>
    <col min="11771" max="11771" width="48.85546875" style="2" customWidth="1"/>
    <col min="11772" max="11772" width="0" style="2" hidden="1" customWidth="1"/>
    <col min="11773" max="11773" width="4.140625" style="2" customWidth="1"/>
    <col min="11774" max="11774" width="4" style="2" customWidth="1"/>
    <col min="11775" max="11775" width="5" style="2" customWidth="1"/>
    <col min="11776" max="11777" width="4.7109375" style="2" customWidth="1"/>
    <col min="11778" max="11778" width="5.7109375" style="2" customWidth="1"/>
    <col min="11779" max="11779" width="4.7109375" style="2" customWidth="1"/>
    <col min="11780" max="11781" width="6" style="2" customWidth="1"/>
    <col min="11782" max="11782" width="9.140625" style="2" customWidth="1"/>
    <col min="11783" max="11790" width="0" style="2" hidden="1" customWidth="1"/>
    <col min="11791" max="11793" width="14.7109375" style="2" customWidth="1"/>
    <col min="11794" max="11795" width="0" style="2" hidden="1" customWidth="1"/>
    <col min="11796" max="11796" width="15.42578125" style="2" customWidth="1"/>
    <col min="11797" max="11797" width="12.7109375" style="2" customWidth="1"/>
    <col min="11798" max="11798" width="11.85546875" style="2" customWidth="1"/>
    <col min="11799" max="11799" width="12" style="2" bestFit="1" customWidth="1"/>
    <col min="11800" max="11800" width="9.28515625" style="2" bestFit="1" customWidth="1"/>
    <col min="11801" max="12026" width="9.140625" style="2"/>
    <col min="12027" max="12027" width="48.85546875" style="2" customWidth="1"/>
    <col min="12028" max="12028" width="0" style="2" hidden="1" customWidth="1"/>
    <col min="12029" max="12029" width="4.140625" style="2" customWidth="1"/>
    <col min="12030" max="12030" width="4" style="2" customWidth="1"/>
    <col min="12031" max="12031" width="5" style="2" customWidth="1"/>
    <col min="12032" max="12033" width="4.7109375" style="2" customWidth="1"/>
    <col min="12034" max="12034" width="5.7109375" style="2" customWidth="1"/>
    <col min="12035" max="12035" width="4.7109375" style="2" customWidth="1"/>
    <col min="12036" max="12037" width="6" style="2" customWidth="1"/>
    <col min="12038" max="12038" width="9.140625" style="2" customWidth="1"/>
    <col min="12039" max="12046" width="0" style="2" hidden="1" customWidth="1"/>
    <col min="12047" max="12049" width="14.7109375" style="2" customWidth="1"/>
    <col min="12050" max="12051" width="0" style="2" hidden="1" customWidth="1"/>
    <col min="12052" max="12052" width="15.42578125" style="2" customWidth="1"/>
    <col min="12053" max="12053" width="12.7109375" style="2" customWidth="1"/>
    <col min="12054" max="12054" width="11.85546875" style="2" customWidth="1"/>
    <col min="12055" max="12055" width="12" style="2" bestFit="1" customWidth="1"/>
    <col min="12056" max="12056" width="9.28515625" style="2" bestFit="1" customWidth="1"/>
    <col min="12057" max="12282" width="9.140625" style="2"/>
    <col min="12283" max="12283" width="48.85546875" style="2" customWidth="1"/>
    <col min="12284" max="12284" width="0" style="2" hidden="1" customWidth="1"/>
    <col min="12285" max="12285" width="4.140625" style="2" customWidth="1"/>
    <col min="12286" max="12286" width="4" style="2" customWidth="1"/>
    <col min="12287" max="12287" width="5" style="2" customWidth="1"/>
    <col min="12288" max="12289" width="4.7109375" style="2" customWidth="1"/>
    <col min="12290" max="12290" width="5.7109375" style="2" customWidth="1"/>
    <col min="12291" max="12291" width="4.7109375" style="2" customWidth="1"/>
    <col min="12292" max="12293" width="6" style="2" customWidth="1"/>
    <col min="12294" max="12294" width="9.140625" style="2" customWidth="1"/>
    <col min="12295" max="12302" width="0" style="2" hidden="1" customWidth="1"/>
    <col min="12303" max="12305" width="14.7109375" style="2" customWidth="1"/>
    <col min="12306" max="12307" width="0" style="2" hidden="1" customWidth="1"/>
    <col min="12308" max="12308" width="15.42578125" style="2" customWidth="1"/>
    <col min="12309" max="12309" width="12.7109375" style="2" customWidth="1"/>
    <col min="12310" max="12310" width="11.85546875" style="2" customWidth="1"/>
    <col min="12311" max="12311" width="12" style="2" bestFit="1" customWidth="1"/>
    <col min="12312" max="12312" width="9.28515625" style="2" bestFit="1" customWidth="1"/>
    <col min="12313" max="12538" width="9.140625" style="2"/>
    <col min="12539" max="12539" width="48.85546875" style="2" customWidth="1"/>
    <col min="12540" max="12540" width="0" style="2" hidden="1" customWidth="1"/>
    <col min="12541" max="12541" width="4.140625" style="2" customWidth="1"/>
    <col min="12542" max="12542" width="4" style="2" customWidth="1"/>
    <col min="12543" max="12543" width="5" style="2" customWidth="1"/>
    <col min="12544" max="12545" width="4.7109375" style="2" customWidth="1"/>
    <col min="12546" max="12546" width="5.7109375" style="2" customWidth="1"/>
    <col min="12547" max="12547" width="4.7109375" style="2" customWidth="1"/>
    <col min="12548" max="12549" width="6" style="2" customWidth="1"/>
    <col min="12550" max="12550" width="9.140625" style="2" customWidth="1"/>
    <col min="12551" max="12558" width="0" style="2" hidden="1" customWidth="1"/>
    <col min="12559" max="12561" width="14.7109375" style="2" customWidth="1"/>
    <col min="12562" max="12563" width="0" style="2" hidden="1" customWidth="1"/>
    <col min="12564" max="12564" width="15.42578125" style="2" customWidth="1"/>
    <col min="12565" max="12565" width="12.7109375" style="2" customWidth="1"/>
    <col min="12566" max="12566" width="11.85546875" style="2" customWidth="1"/>
    <col min="12567" max="12567" width="12" style="2" bestFit="1" customWidth="1"/>
    <col min="12568" max="12568" width="9.28515625" style="2" bestFit="1" customWidth="1"/>
    <col min="12569" max="12794" width="9.140625" style="2"/>
    <col min="12795" max="12795" width="48.85546875" style="2" customWidth="1"/>
    <col min="12796" max="12796" width="0" style="2" hidden="1" customWidth="1"/>
    <col min="12797" max="12797" width="4.140625" style="2" customWidth="1"/>
    <col min="12798" max="12798" width="4" style="2" customWidth="1"/>
    <col min="12799" max="12799" width="5" style="2" customWidth="1"/>
    <col min="12800" max="12801" width="4.7109375" style="2" customWidth="1"/>
    <col min="12802" max="12802" width="5.7109375" style="2" customWidth="1"/>
    <col min="12803" max="12803" width="4.7109375" style="2" customWidth="1"/>
    <col min="12804" max="12805" width="6" style="2" customWidth="1"/>
    <col min="12806" max="12806" width="9.140625" style="2" customWidth="1"/>
    <col min="12807" max="12814" width="0" style="2" hidden="1" customWidth="1"/>
    <col min="12815" max="12817" width="14.7109375" style="2" customWidth="1"/>
    <col min="12818" max="12819" width="0" style="2" hidden="1" customWidth="1"/>
    <col min="12820" max="12820" width="15.42578125" style="2" customWidth="1"/>
    <col min="12821" max="12821" width="12.7109375" style="2" customWidth="1"/>
    <col min="12822" max="12822" width="11.85546875" style="2" customWidth="1"/>
    <col min="12823" max="12823" width="12" style="2" bestFit="1" customWidth="1"/>
    <col min="12824" max="12824" width="9.28515625" style="2" bestFit="1" customWidth="1"/>
    <col min="12825" max="13050" width="9.140625" style="2"/>
    <col min="13051" max="13051" width="48.85546875" style="2" customWidth="1"/>
    <col min="13052" max="13052" width="0" style="2" hidden="1" customWidth="1"/>
    <col min="13053" max="13053" width="4.140625" style="2" customWidth="1"/>
    <col min="13054" max="13054" width="4" style="2" customWidth="1"/>
    <col min="13055" max="13055" width="5" style="2" customWidth="1"/>
    <col min="13056" max="13057" width="4.7109375" style="2" customWidth="1"/>
    <col min="13058" max="13058" width="5.7109375" style="2" customWidth="1"/>
    <col min="13059" max="13059" width="4.7109375" style="2" customWidth="1"/>
    <col min="13060" max="13061" width="6" style="2" customWidth="1"/>
    <col min="13062" max="13062" width="9.140625" style="2" customWidth="1"/>
    <col min="13063" max="13070" width="0" style="2" hidden="1" customWidth="1"/>
    <col min="13071" max="13073" width="14.7109375" style="2" customWidth="1"/>
    <col min="13074" max="13075" width="0" style="2" hidden="1" customWidth="1"/>
    <col min="13076" max="13076" width="15.42578125" style="2" customWidth="1"/>
    <col min="13077" max="13077" width="12.7109375" style="2" customWidth="1"/>
    <col min="13078" max="13078" width="11.85546875" style="2" customWidth="1"/>
    <col min="13079" max="13079" width="12" style="2" bestFit="1" customWidth="1"/>
    <col min="13080" max="13080" width="9.28515625" style="2" bestFit="1" customWidth="1"/>
    <col min="13081" max="13306" width="9.140625" style="2"/>
    <col min="13307" max="13307" width="48.85546875" style="2" customWidth="1"/>
    <col min="13308" max="13308" width="0" style="2" hidden="1" customWidth="1"/>
    <col min="13309" max="13309" width="4.140625" style="2" customWidth="1"/>
    <col min="13310" max="13310" width="4" style="2" customWidth="1"/>
    <col min="13311" max="13311" width="5" style="2" customWidth="1"/>
    <col min="13312" max="13313" width="4.7109375" style="2" customWidth="1"/>
    <col min="13314" max="13314" width="5.7109375" style="2" customWidth="1"/>
    <col min="13315" max="13315" width="4.7109375" style="2" customWidth="1"/>
    <col min="13316" max="13317" width="6" style="2" customWidth="1"/>
    <col min="13318" max="13318" width="9.140625" style="2" customWidth="1"/>
    <col min="13319" max="13326" width="0" style="2" hidden="1" customWidth="1"/>
    <col min="13327" max="13329" width="14.7109375" style="2" customWidth="1"/>
    <col min="13330" max="13331" width="0" style="2" hidden="1" customWidth="1"/>
    <col min="13332" max="13332" width="15.42578125" style="2" customWidth="1"/>
    <col min="13333" max="13333" width="12.7109375" style="2" customWidth="1"/>
    <col min="13334" max="13334" width="11.85546875" style="2" customWidth="1"/>
    <col min="13335" max="13335" width="12" style="2" bestFit="1" customWidth="1"/>
    <col min="13336" max="13336" width="9.28515625" style="2" bestFit="1" customWidth="1"/>
    <col min="13337" max="13562" width="9.140625" style="2"/>
    <col min="13563" max="13563" width="48.85546875" style="2" customWidth="1"/>
    <col min="13564" max="13564" width="0" style="2" hidden="1" customWidth="1"/>
    <col min="13565" max="13565" width="4.140625" style="2" customWidth="1"/>
    <col min="13566" max="13566" width="4" style="2" customWidth="1"/>
    <col min="13567" max="13567" width="5" style="2" customWidth="1"/>
    <col min="13568" max="13569" width="4.7109375" style="2" customWidth="1"/>
    <col min="13570" max="13570" width="5.7109375" style="2" customWidth="1"/>
    <col min="13571" max="13571" width="4.7109375" style="2" customWidth="1"/>
    <col min="13572" max="13573" width="6" style="2" customWidth="1"/>
    <col min="13574" max="13574" width="9.140625" style="2" customWidth="1"/>
    <col min="13575" max="13582" width="0" style="2" hidden="1" customWidth="1"/>
    <col min="13583" max="13585" width="14.7109375" style="2" customWidth="1"/>
    <col min="13586" max="13587" width="0" style="2" hidden="1" customWidth="1"/>
    <col min="13588" max="13588" width="15.42578125" style="2" customWidth="1"/>
    <col min="13589" max="13589" width="12.7109375" style="2" customWidth="1"/>
    <col min="13590" max="13590" width="11.85546875" style="2" customWidth="1"/>
    <col min="13591" max="13591" width="12" style="2" bestFit="1" customWidth="1"/>
    <col min="13592" max="13592" width="9.28515625" style="2" bestFit="1" customWidth="1"/>
    <col min="13593" max="13818" width="9.140625" style="2"/>
    <col min="13819" max="13819" width="48.85546875" style="2" customWidth="1"/>
    <col min="13820" max="13820" width="0" style="2" hidden="1" customWidth="1"/>
    <col min="13821" max="13821" width="4.140625" style="2" customWidth="1"/>
    <col min="13822" max="13822" width="4" style="2" customWidth="1"/>
    <col min="13823" max="13823" width="5" style="2" customWidth="1"/>
    <col min="13824" max="13825" width="4.7109375" style="2" customWidth="1"/>
    <col min="13826" max="13826" width="5.7109375" style="2" customWidth="1"/>
    <col min="13827" max="13827" width="4.7109375" style="2" customWidth="1"/>
    <col min="13828" max="13829" width="6" style="2" customWidth="1"/>
    <col min="13830" max="13830" width="9.140625" style="2" customWidth="1"/>
    <col min="13831" max="13838" width="0" style="2" hidden="1" customWidth="1"/>
    <col min="13839" max="13841" width="14.7109375" style="2" customWidth="1"/>
    <col min="13842" max="13843" width="0" style="2" hidden="1" customWidth="1"/>
    <col min="13844" max="13844" width="15.42578125" style="2" customWidth="1"/>
    <col min="13845" max="13845" width="12.7109375" style="2" customWidth="1"/>
    <col min="13846" max="13846" width="11.85546875" style="2" customWidth="1"/>
    <col min="13847" max="13847" width="12" style="2" bestFit="1" customWidth="1"/>
    <col min="13848" max="13848" width="9.28515625" style="2" bestFit="1" customWidth="1"/>
    <col min="13849" max="14074" width="9.140625" style="2"/>
    <col min="14075" max="14075" width="48.85546875" style="2" customWidth="1"/>
    <col min="14076" max="14076" width="0" style="2" hidden="1" customWidth="1"/>
    <col min="14077" max="14077" width="4.140625" style="2" customWidth="1"/>
    <col min="14078" max="14078" width="4" style="2" customWidth="1"/>
    <col min="14079" max="14079" width="5" style="2" customWidth="1"/>
    <col min="14080" max="14081" width="4.7109375" style="2" customWidth="1"/>
    <col min="14082" max="14082" width="5.7109375" style="2" customWidth="1"/>
    <col min="14083" max="14083" width="4.7109375" style="2" customWidth="1"/>
    <col min="14084" max="14085" width="6" style="2" customWidth="1"/>
    <col min="14086" max="14086" width="9.140625" style="2" customWidth="1"/>
    <col min="14087" max="14094" width="0" style="2" hidden="1" customWidth="1"/>
    <col min="14095" max="14097" width="14.7109375" style="2" customWidth="1"/>
    <col min="14098" max="14099" width="0" style="2" hidden="1" customWidth="1"/>
    <col min="14100" max="14100" width="15.42578125" style="2" customWidth="1"/>
    <col min="14101" max="14101" width="12.7109375" style="2" customWidth="1"/>
    <col min="14102" max="14102" width="11.85546875" style="2" customWidth="1"/>
    <col min="14103" max="14103" width="12" style="2" bestFit="1" customWidth="1"/>
    <col min="14104" max="14104" width="9.28515625" style="2" bestFit="1" customWidth="1"/>
    <col min="14105" max="14330" width="9.140625" style="2"/>
    <col min="14331" max="14331" width="48.85546875" style="2" customWidth="1"/>
    <col min="14332" max="14332" width="0" style="2" hidden="1" customWidth="1"/>
    <col min="14333" max="14333" width="4.140625" style="2" customWidth="1"/>
    <col min="14334" max="14334" width="4" style="2" customWidth="1"/>
    <col min="14335" max="14335" width="5" style="2" customWidth="1"/>
    <col min="14336" max="14337" width="4.7109375" style="2" customWidth="1"/>
    <col min="14338" max="14338" width="5.7109375" style="2" customWidth="1"/>
    <col min="14339" max="14339" width="4.7109375" style="2" customWidth="1"/>
    <col min="14340" max="14341" width="6" style="2" customWidth="1"/>
    <col min="14342" max="14342" width="9.140625" style="2" customWidth="1"/>
    <col min="14343" max="14350" width="0" style="2" hidden="1" customWidth="1"/>
    <col min="14351" max="14353" width="14.7109375" style="2" customWidth="1"/>
    <col min="14354" max="14355" width="0" style="2" hidden="1" customWidth="1"/>
    <col min="14356" max="14356" width="15.42578125" style="2" customWidth="1"/>
    <col min="14357" max="14357" width="12.7109375" style="2" customWidth="1"/>
    <col min="14358" max="14358" width="11.85546875" style="2" customWidth="1"/>
    <col min="14359" max="14359" width="12" style="2" bestFit="1" customWidth="1"/>
    <col min="14360" max="14360" width="9.28515625" style="2" bestFit="1" customWidth="1"/>
    <col min="14361" max="14586" width="9.140625" style="2"/>
    <col min="14587" max="14587" width="48.85546875" style="2" customWidth="1"/>
    <col min="14588" max="14588" width="0" style="2" hidden="1" customWidth="1"/>
    <col min="14589" max="14589" width="4.140625" style="2" customWidth="1"/>
    <col min="14590" max="14590" width="4" style="2" customWidth="1"/>
    <col min="14591" max="14591" width="5" style="2" customWidth="1"/>
    <col min="14592" max="14593" width="4.7109375" style="2" customWidth="1"/>
    <col min="14594" max="14594" width="5.7109375" style="2" customWidth="1"/>
    <col min="14595" max="14595" width="4.7109375" style="2" customWidth="1"/>
    <col min="14596" max="14597" width="6" style="2" customWidth="1"/>
    <col min="14598" max="14598" width="9.140625" style="2" customWidth="1"/>
    <col min="14599" max="14606" width="0" style="2" hidden="1" customWidth="1"/>
    <col min="14607" max="14609" width="14.7109375" style="2" customWidth="1"/>
    <col min="14610" max="14611" width="0" style="2" hidden="1" customWidth="1"/>
    <col min="14612" max="14612" width="15.42578125" style="2" customWidth="1"/>
    <col min="14613" max="14613" width="12.7109375" style="2" customWidth="1"/>
    <col min="14614" max="14614" width="11.85546875" style="2" customWidth="1"/>
    <col min="14615" max="14615" width="12" style="2" bestFit="1" customWidth="1"/>
    <col min="14616" max="14616" width="9.28515625" style="2" bestFit="1" customWidth="1"/>
    <col min="14617" max="14842" width="9.140625" style="2"/>
    <col min="14843" max="14843" width="48.85546875" style="2" customWidth="1"/>
    <col min="14844" max="14844" width="0" style="2" hidden="1" customWidth="1"/>
    <col min="14845" max="14845" width="4.140625" style="2" customWidth="1"/>
    <col min="14846" max="14846" width="4" style="2" customWidth="1"/>
    <col min="14847" max="14847" width="5" style="2" customWidth="1"/>
    <col min="14848" max="14849" width="4.7109375" style="2" customWidth="1"/>
    <col min="14850" max="14850" width="5.7109375" style="2" customWidth="1"/>
    <col min="14851" max="14851" width="4.7109375" style="2" customWidth="1"/>
    <col min="14852" max="14853" width="6" style="2" customWidth="1"/>
    <col min="14854" max="14854" width="9.140625" style="2" customWidth="1"/>
    <col min="14855" max="14862" width="0" style="2" hidden="1" customWidth="1"/>
    <col min="14863" max="14865" width="14.7109375" style="2" customWidth="1"/>
    <col min="14866" max="14867" width="0" style="2" hidden="1" customWidth="1"/>
    <col min="14868" max="14868" width="15.42578125" style="2" customWidth="1"/>
    <col min="14869" max="14869" width="12.7109375" style="2" customWidth="1"/>
    <col min="14870" max="14870" width="11.85546875" style="2" customWidth="1"/>
    <col min="14871" max="14871" width="12" style="2" bestFit="1" customWidth="1"/>
    <col min="14872" max="14872" width="9.28515625" style="2" bestFit="1" customWidth="1"/>
    <col min="14873" max="15098" width="9.140625" style="2"/>
    <col min="15099" max="15099" width="48.85546875" style="2" customWidth="1"/>
    <col min="15100" max="15100" width="0" style="2" hidden="1" customWidth="1"/>
    <col min="15101" max="15101" width="4.140625" style="2" customWidth="1"/>
    <col min="15102" max="15102" width="4" style="2" customWidth="1"/>
    <col min="15103" max="15103" width="5" style="2" customWidth="1"/>
    <col min="15104" max="15105" width="4.7109375" style="2" customWidth="1"/>
    <col min="15106" max="15106" width="5.7109375" style="2" customWidth="1"/>
    <col min="15107" max="15107" width="4.7109375" style="2" customWidth="1"/>
    <col min="15108" max="15109" width="6" style="2" customWidth="1"/>
    <col min="15110" max="15110" width="9.140625" style="2" customWidth="1"/>
    <col min="15111" max="15118" width="0" style="2" hidden="1" customWidth="1"/>
    <col min="15119" max="15121" width="14.7109375" style="2" customWidth="1"/>
    <col min="15122" max="15123" width="0" style="2" hidden="1" customWidth="1"/>
    <col min="15124" max="15124" width="15.42578125" style="2" customWidth="1"/>
    <col min="15125" max="15125" width="12.7109375" style="2" customWidth="1"/>
    <col min="15126" max="15126" width="11.85546875" style="2" customWidth="1"/>
    <col min="15127" max="15127" width="12" style="2" bestFit="1" customWidth="1"/>
    <col min="15128" max="15128" width="9.28515625" style="2" bestFit="1" customWidth="1"/>
    <col min="15129" max="15354" width="9.140625" style="2"/>
    <col min="15355" max="15355" width="48.85546875" style="2" customWidth="1"/>
    <col min="15356" max="15356" width="0" style="2" hidden="1" customWidth="1"/>
    <col min="15357" max="15357" width="4.140625" style="2" customWidth="1"/>
    <col min="15358" max="15358" width="4" style="2" customWidth="1"/>
    <col min="15359" max="15359" width="5" style="2" customWidth="1"/>
    <col min="15360" max="15361" width="4.7109375" style="2" customWidth="1"/>
    <col min="15362" max="15362" width="5.7109375" style="2" customWidth="1"/>
    <col min="15363" max="15363" width="4.7109375" style="2" customWidth="1"/>
    <col min="15364" max="15365" width="6" style="2" customWidth="1"/>
    <col min="15366" max="15366" width="9.140625" style="2" customWidth="1"/>
    <col min="15367" max="15374" width="0" style="2" hidden="1" customWidth="1"/>
    <col min="15375" max="15377" width="14.7109375" style="2" customWidth="1"/>
    <col min="15378" max="15379" width="0" style="2" hidden="1" customWidth="1"/>
    <col min="15380" max="15380" width="15.42578125" style="2" customWidth="1"/>
    <col min="15381" max="15381" width="12.7109375" style="2" customWidth="1"/>
    <col min="15382" max="15382" width="11.85546875" style="2" customWidth="1"/>
    <col min="15383" max="15383" width="12" style="2" bestFit="1" customWidth="1"/>
    <col min="15384" max="15384" width="9.28515625" style="2" bestFit="1" customWidth="1"/>
    <col min="15385" max="15610" width="9.140625" style="2"/>
    <col min="15611" max="15611" width="48.85546875" style="2" customWidth="1"/>
    <col min="15612" max="15612" width="0" style="2" hidden="1" customWidth="1"/>
    <col min="15613" max="15613" width="4.140625" style="2" customWidth="1"/>
    <col min="15614" max="15614" width="4" style="2" customWidth="1"/>
    <col min="15615" max="15615" width="5" style="2" customWidth="1"/>
    <col min="15616" max="15617" width="4.7109375" style="2" customWidth="1"/>
    <col min="15618" max="15618" width="5.7109375" style="2" customWidth="1"/>
    <col min="15619" max="15619" width="4.7109375" style="2" customWidth="1"/>
    <col min="15620" max="15621" width="6" style="2" customWidth="1"/>
    <col min="15622" max="15622" width="9.140625" style="2" customWidth="1"/>
    <col min="15623" max="15630" width="0" style="2" hidden="1" customWidth="1"/>
    <col min="15631" max="15633" width="14.7109375" style="2" customWidth="1"/>
    <col min="15634" max="15635" width="0" style="2" hidden="1" customWidth="1"/>
    <col min="15636" max="15636" width="15.42578125" style="2" customWidth="1"/>
    <col min="15637" max="15637" width="12.7109375" style="2" customWidth="1"/>
    <col min="15638" max="15638" width="11.85546875" style="2" customWidth="1"/>
    <col min="15639" max="15639" width="12" style="2" bestFit="1" customWidth="1"/>
    <col min="15640" max="15640" width="9.28515625" style="2" bestFit="1" customWidth="1"/>
    <col min="15641" max="15866" width="9.140625" style="2"/>
    <col min="15867" max="15867" width="48.85546875" style="2" customWidth="1"/>
    <col min="15868" max="15868" width="0" style="2" hidden="1" customWidth="1"/>
    <col min="15869" max="15869" width="4.140625" style="2" customWidth="1"/>
    <col min="15870" max="15870" width="4" style="2" customWidth="1"/>
    <col min="15871" max="15871" width="5" style="2" customWidth="1"/>
    <col min="15872" max="15873" width="4.7109375" style="2" customWidth="1"/>
    <col min="15874" max="15874" width="5.7109375" style="2" customWidth="1"/>
    <col min="15875" max="15875" width="4.7109375" style="2" customWidth="1"/>
    <col min="15876" max="15877" width="6" style="2" customWidth="1"/>
    <col min="15878" max="15878" width="9.140625" style="2" customWidth="1"/>
    <col min="15879" max="15886" width="0" style="2" hidden="1" customWidth="1"/>
    <col min="15887" max="15889" width="14.7109375" style="2" customWidth="1"/>
    <col min="15890" max="15891" width="0" style="2" hidden="1" customWidth="1"/>
    <col min="15892" max="15892" width="15.42578125" style="2" customWidth="1"/>
    <col min="15893" max="15893" width="12.7109375" style="2" customWidth="1"/>
    <col min="15894" max="15894" width="11.85546875" style="2" customWidth="1"/>
    <col min="15895" max="15895" width="12" style="2" bestFit="1" customWidth="1"/>
    <col min="15896" max="15896" width="9.28515625" style="2" bestFit="1" customWidth="1"/>
    <col min="15897" max="16122" width="9.140625" style="2"/>
    <col min="16123" max="16123" width="48.85546875" style="2" customWidth="1"/>
    <col min="16124" max="16124" width="0" style="2" hidden="1" customWidth="1"/>
    <col min="16125" max="16125" width="4.140625" style="2" customWidth="1"/>
    <col min="16126" max="16126" width="4" style="2" customWidth="1"/>
    <col min="16127" max="16127" width="5" style="2" customWidth="1"/>
    <col min="16128" max="16129" width="4.7109375" style="2" customWidth="1"/>
    <col min="16130" max="16130" width="5.7109375" style="2" customWidth="1"/>
    <col min="16131" max="16131" width="4.7109375" style="2" customWidth="1"/>
    <col min="16132" max="16133" width="6" style="2" customWidth="1"/>
    <col min="16134" max="16134" width="9.140625" style="2" customWidth="1"/>
    <col min="16135" max="16142" width="0" style="2" hidden="1" customWidth="1"/>
    <col min="16143" max="16145" width="14.7109375" style="2" customWidth="1"/>
    <col min="16146" max="16147" width="0" style="2" hidden="1" customWidth="1"/>
    <col min="16148" max="16148" width="15.42578125" style="2" customWidth="1"/>
    <col min="16149" max="16149" width="12.7109375" style="2" customWidth="1"/>
    <col min="16150" max="16150" width="11.85546875" style="2" customWidth="1"/>
    <col min="16151" max="16151" width="12" style="2" bestFit="1" customWidth="1"/>
    <col min="16152" max="16152" width="9.28515625" style="2" bestFit="1" customWidth="1"/>
    <col min="16153" max="16384" width="9.140625" style="2"/>
  </cols>
  <sheetData>
    <row r="1" spans="1:250" ht="19.5" customHeight="1" x14ac:dyDescent="0.25">
      <c r="A1" s="114" t="s">
        <v>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</row>
    <row r="2" spans="1:250" ht="13.5" customHeight="1" x14ac:dyDescent="0.25">
      <c r="A2" s="114" t="s">
        <v>106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</row>
    <row r="3" spans="1:250" ht="27" customHeight="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</row>
    <row r="4" spans="1:250" ht="48.75" customHeight="1" x14ac:dyDescent="0.25">
      <c r="A4" s="20" t="s">
        <v>3</v>
      </c>
      <c r="B4" s="21" t="s">
        <v>63</v>
      </c>
      <c r="C4" s="21" t="s">
        <v>4</v>
      </c>
      <c r="D4" s="21" t="s">
        <v>62</v>
      </c>
      <c r="E4" s="21" t="s">
        <v>5</v>
      </c>
      <c r="F4" s="22" t="s">
        <v>6</v>
      </c>
      <c r="G4" s="22" t="s">
        <v>7</v>
      </c>
      <c r="H4" s="22" t="s">
        <v>8</v>
      </c>
      <c r="I4" s="22" t="s">
        <v>9</v>
      </c>
      <c r="J4" s="22" t="s">
        <v>10</v>
      </c>
      <c r="K4" s="4" t="s">
        <v>11</v>
      </c>
      <c r="L4" s="4" t="s">
        <v>64</v>
      </c>
      <c r="M4" s="24" t="s">
        <v>37</v>
      </c>
      <c r="N4" s="23" t="s">
        <v>38</v>
      </c>
      <c r="O4" s="23" t="s">
        <v>39</v>
      </c>
      <c r="P4" s="23" t="s">
        <v>40</v>
      </c>
      <c r="Q4" s="23" t="s">
        <v>41</v>
      </c>
      <c r="R4" s="21" t="s">
        <v>42</v>
      </c>
      <c r="S4" s="21" t="s">
        <v>107</v>
      </c>
      <c r="T4" s="21" t="s">
        <v>108</v>
      </c>
      <c r="U4" s="34" t="s">
        <v>109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</row>
    <row r="5" spans="1:250" ht="30.75" customHeight="1" x14ac:dyDescent="0.25">
      <c r="A5" s="6" t="s">
        <v>12</v>
      </c>
      <c r="B5" s="31"/>
      <c r="C5" s="31"/>
      <c r="D5" s="25"/>
      <c r="E5" s="25"/>
      <c r="F5" s="43"/>
      <c r="G5" s="25"/>
      <c r="H5" s="25"/>
      <c r="I5" s="25"/>
      <c r="J5" s="25"/>
      <c r="K5" s="25"/>
      <c r="L5" s="25"/>
      <c r="M5" s="43" t="e">
        <f>M7+M8</f>
        <v>#REF!</v>
      </c>
      <c r="N5" s="43" t="e">
        <f t="shared" ref="N5:T5" si="0">N7+N8</f>
        <v>#REF!</v>
      </c>
      <c r="O5" s="43" t="e">
        <f t="shared" si="0"/>
        <v>#REF!</v>
      </c>
      <c r="P5" s="43" t="e">
        <f t="shared" si="0"/>
        <v>#REF!</v>
      </c>
      <c r="Q5" s="43" t="e">
        <f t="shared" si="0"/>
        <v>#REF!</v>
      </c>
      <c r="R5" s="43" t="e">
        <f t="shared" si="0"/>
        <v>#REF!</v>
      </c>
      <c r="S5" s="43">
        <f t="shared" si="0"/>
        <v>15279174</v>
      </c>
      <c r="T5" s="43">
        <f t="shared" si="0"/>
        <v>35894616</v>
      </c>
      <c r="U5" s="43">
        <f>U7+U8</f>
        <v>0</v>
      </c>
      <c r="V5" s="2"/>
      <c r="W5" s="2"/>
    </row>
    <row r="6" spans="1:250" s="8" customFormat="1" ht="17.25" customHeight="1" x14ac:dyDescent="0.25">
      <c r="A6" s="9" t="s">
        <v>13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77"/>
      <c r="N6" s="77"/>
      <c r="O6" s="77"/>
      <c r="P6" s="77"/>
      <c r="Q6" s="77"/>
      <c r="R6" s="77"/>
      <c r="S6" s="77"/>
      <c r="T6" s="77"/>
      <c r="U6" s="77"/>
    </row>
    <row r="7" spans="1:250" s="8" customFormat="1" ht="17.25" customHeight="1" x14ac:dyDescent="0.25">
      <c r="A7" s="6" t="s">
        <v>14</v>
      </c>
      <c r="B7" s="31"/>
      <c r="C7" s="31"/>
      <c r="D7" s="25"/>
      <c r="E7" s="25"/>
      <c r="F7" s="25"/>
      <c r="G7" s="25"/>
      <c r="H7" s="25"/>
      <c r="I7" s="25"/>
      <c r="J7" s="25"/>
      <c r="K7" s="25"/>
      <c r="L7" s="25"/>
      <c r="M7" s="43" t="e">
        <f>#REF!+M43+M70</f>
        <v>#REF!</v>
      </c>
      <c r="N7" s="43" t="e">
        <f>#REF!+N43+N70</f>
        <v>#REF!</v>
      </c>
      <c r="O7" s="43" t="e">
        <f>#REF!+O43+O70</f>
        <v>#REF!</v>
      </c>
      <c r="P7" s="43" t="e">
        <f>#REF!+P43+P70</f>
        <v>#REF!</v>
      </c>
      <c r="Q7" s="43" t="e">
        <f>#REF!+Q43+Q70</f>
        <v>#REF!</v>
      </c>
      <c r="R7" s="43" t="e">
        <f>#REF!+R43+R70</f>
        <v>#REF!</v>
      </c>
      <c r="S7" s="43">
        <f>S20+S40+S85</f>
        <v>14202045</v>
      </c>
      <c r="T7" s="43">
        <f>T20+T40+T85</f>
        <v>34667487</v>
      </c>
      <c r="U7" s="43">
        <f>U20+U40+U85</f>
        <v>0</v>
      </c>
    </row>
    <row r="8" spans="1:250" ht="17.25" customHeight="1" x14ac:dyDescent="0.25">
      <c r="A8" s="6" t="s">
        <v>15</v>
      </c>
      <c r="B8" s="31"/>
      <c r="C8" s="31"/>
      <c r="D8" s="25"/>
      <c r="E8" s="25"/>
      <c r="F8" s="25"/>
      <c r="G8" s="25"/>
      <c r="H8" s="25"/>
      <c r="I8" s="25"/>
      <c r="J8" s="25"/>
      <c r="K8" s="25"/>
      <c r="L8" s="25"/>
      <c r="M8" s="43" t="e">
        <f>#REF!+M23+M27+M33+M56</f>
        <v>#REF!</v>
      </c>
      <c r="N8" s="43" t="e">
        <f>#REF!+N23+N27+N33+N56</f>
        <v>#REF!</v>
      </c>
      <c r="O8" s="43" t="e">
        <f>#REF!+O23+O27+O33+O56</f>
        <v>#REF!</v>
      </c>
      <c r="P8" s="43" t="e">
        <f>#REF!+P23+P27+P33+P56</f>
        <v>#REF!</v>
      </c>
      <c r="Q8" s="43" t="e">
        <f>#REF!+Q23+Q27+Q33+Q56</f>
        <v>#REF!</v>
      </c>
      <c r="R8" s="43" t="e">
        <f>#REF!+R23+R27+R33+R56</f>
        <v>#REF!</v>
      </c>
      <c r="S8" s="43">
        <f>S14+S59+S72</f>
        <v>1077129</v>
      </c>
      <c r="T8" s="43">
        <f>T14+T59+T72</f>
        <v>1227129</v>
      </c>
      <c r="U8" s="43">
        <f>U14+U59+U72</f>
        <v>0</v>
      </c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</row>
    <row r="9" spans="1:250" ht="34.5" customHeight="1" x14ac:dyDescent="0.25">
      <c r="A9" s="6" t="s">
        <v>110</v>
      </c>
      <c r="B9" s="31">
        <v>22</v>
      </c>
      <c r="C9" s="31"/>
      <c r="D9" s="25"/>
      <c r="E9" s="25"/>
      <c r="F9" s="25"/>
      <c r="G9" s="25"/>
      <c r="H9" s="25"/>
      <c r="I9" s="25"/>
      <c r="J9" s="25"/>
      <c r="K9" s="25"/>
      <c r="L9" s="25"/>
      <c r="M9" s="43"/>
      <c r="N9" s="43"/>
      <c r="O9" s="43"/>
      <c r="P9" s="43"/>
      <c r="Q9" s="43"/>
      <c r="R9" s="43"/>
      <c r="S9" s="43">
        <f>S10+S36+S68+S82</f>
        <v>15279174</v>
      </c>
      <c r="T9" s="43">
        <f>T10+T36+T68+T82</f>
        <v>35894616</v>
      </c>
      <c r="U9" s="43">
        <f>U10+U36+U68+U82</f>
        <v>0</v>
      </c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</row>
    <row r="10" spans="1:250" ht="34.5" customHeight="1" x14ac:dyDescent="0.25">
      <c r="A10" s="6" t="s">
        <v>67</v>
      </c>
      <c r="B10" s="31">
        <v>22</v>
      </c>
      <c r="C10" s="31">
        <v>0</v>
      </c>
      <c r="D10" s="31">
        <v>81</v>
      </c>
      <c r="E10" s="25"/>
      <c r="F10" s="25"/>
      <c r="G10" s="25"/>
      <c r="H10" s="25"/>
      <c r="I10" s="25"/>
      <c r="J10" s="25"/>
      <c r="K10" s="25"/>
      <c r="L10" s="25"/>
      <c r="M10" s="43"/>
      <c r="N10" s="43"/>
      <c r="O10" s="43"/>
      <c r="P10" s="43"/>
      <c r="Q10" s="43"/>
      <c r="R10" s="43"/>
      <c r="S10" s="43">
        <f t="shared" ref="S10:U11" si="1">S11</f>
        <v>221612</v>
      </c>
      <c r="T10" s="43">
        <f t="shared" si="1"/>
        <v>4432231</v>
      </c>
      <c r="U10" s="43">
        <f t="shared" si="1"/>
        <v>0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</row>
    <row r="11" spans="1:250" ht="19.5" customHeight="1" x14ac:dyDescent="0.25">
      <c r="A11" s="6" t="s">
        <v>66</v>
      </c>
      <c r="B11" s="31">
        <v>22</v>
      </c>
      <c r="C11" s="31">
        <v>0</v>
      </c>
      <c r="D11" s="31">
        <v>81</v>
      </c>
      <c r="E11" s="25">
        <v>922</v>
      </c>
      <c r="F11" s="25"/>
      <c r="G11" s="25"/>
      <c r="H11" s="25"/>
      <c r="I11" s="25"/>
      <c r="J11" s="25"/>
      <c r="K11" s="25"/>
      <c r="L11" s="25"/>
      <c r="M11" s="43"/>
      <c r="N11" s="43"/>
      <c r="O11" s="43"/>
      <c r="P11" s="43"/>
      <c r="Q11" s="43"/>
      <c r="R11" s="43"/>
      <c r="S11" s="43">
        <f t="shared" si="1"/>
        <v>221612</v>
      </c>
      <c r="T11" s="43">
        <f t="shared" si="1"/>
        <v>4432231</v>
      </c>
      <c r="U11" s="43">
        <f t="shared" si="1"/>
        <v>0</v>
      </c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</row>
    <row r="12" spans="1:250" s="13" customFormat="1" ht="17.25" customHeight="1" x14ac:dyDescent="0.25">
      <c r="A12" s="26" t="s">
        <v>16</v>
      </c>
      <c r="B12" s="35">
        <v>22</v>
      </c>
      <c r="C12" s="31">
        <v>0</v>
      </c>
      <c r="D12" s="31">
        <v>81</v>
      </c>
      <c r="E12" s="32" t="s">
        <v>68</v>
      </c>
      <c r="F12" s="32" t="s">
        <v>18</v>
      </c>
      <c r="G12" s="32"/>
      <c r="H12" s="32"/>
      <c r="I12" s="32"/>
      <c r="J12" s="32"/>
      <c r="K12" s="32"/>
      <c r="L12" s="32"/>
      <c r="M12" s="43">
        <f t="shared" ref="M12:U12" si="2">M13</f>
        <v>124496</v>
      </c>
      <c r="N12" s="43">
        <f t="shared" si="2"/>
        <v>15611434</v>
      </c>
      <c r="O12" s="43">
        <f t="shared" si="2"/>
        <v>477909</v>
      </c>
      <c r="P12" s="43">
        <f t="shared" si="2"/>
        <v>3259340</v>
      </c>
      <c r="Q12" s="43">
        <f t="shared" si="2"/>
        <v>5820934</v>
      </c>
      <c r="R12" s="43">
        <f t="shared" si="2"/>
        <v>154695</v>
      </c>
      <c r="S12" s="43">
        <f t="shared" si="2"/>
        <v>221612</v>
      </c>
      <c r="T12" s="43">
        <f t="shared" si="2"/>
        <v>4432231</v>
      </c>
      <c r="U12" s="43">
        <f t="shared" si="2"/>
        <v>0</v>
      </c>
    </row>
    <row r="13" spans="1:250" s="13" customFormat="1" ht="17.25" customHeight="1" x14ac:dyDescent="0.25">
      <c r="A13" s="26" t="s">
        <v>0</v>
      </c>
      <c r="B13" s="35">
        <v>22</v>
      </c>
      <c r="C13" s="31">
        <v>0</v>
      </c>
      <c r="D13" s="31">
        <v>81</v>
      </c>
      <c r="E13" s="32" t="s">
        <v>68</v>
      </c>
      <c r="F13" s="32" t="s">
        <v>18</v>
      </c>
      <c r="G13" s="32" t="s">
        <v>19</v>
      </c>
      <c r="H13" s="32"/>
      <c r="I13" s="32"/>
      <c r="J13" s="32"/>
      <c r="K13" s="32"/>
      <c r="L13" s="32"/>
      <c r="M13" s="43">
        <f t="shared" ref="M13:R13" si="3">M20+M24+M29+M44</f>
        <v>124496</v>
      </c>
      <c r="N13" s="43">
        <f t="shared" si="3"/>
        <v>15611434</v>
      </c>
      <c r="O13" s="43">
        <f t="shared" si="3"/>
        <v>477909</v>
      </c>
      <c r="P13" s="43">
        <f t="shared" si="3"/>
        <v>3259340</v>
      </c>
      <c r="Q13" s="43">
        <f t="shared" si="3"/>
        <v>5820934</v>
      </c>
      <c r="R13" s="43">
        <f t="shared" si="3"/>
        <v>154695</v>
      </c>
      <c r="S13" s="43">
        <f>S14+S20+S29+S33</f>
        <v>221612</v>
      </c>
      <c r="T13" s="43">
        <f>T14+T20+T29+T33</f>
        <v>4432231</v>
      </c>
      <c r="U13" s="43">
        <f>U14+U20+U29+U33</f>
        <v>0</v>
      </c>
    </row>
    <row r="14" spans="1:250" ht="17.25" customHeight="1" x14ac:dyDescent="0.25">
      <c r="A14" s="7" t="s">
        <v>111</v>
      </c>
      <c r="B14" s="31">
        <v>22</v>
      </c>
      <c r="C14" s="31">
        <v>0</v>
      </c>
      <c r="D14" s="31">
        <v>81</v>
      </c>
      <c r="E14" s="31">
        <v>922</v>
      </c>
      <c r="F14" s="32" t="s">
        <v>18</v>
      </c>
      <c r="G14" s="32" t="s">
        <v>19</v>
      </c>
      <c r="H14" s="32" t="s">
        <v>112</v>
      </c>
      <c r="I14" s="36"/>
      <c r="J14" s="32"/>
      <c r="K14" s="32"/>
      <c r="L14" s="32"/>
      <c r="M14" s="78">
        <f t="shared" ref="M14:M15" si="4">M15</f>
        <v>0</v>
      </c>
      <c r="N14" s="78"/>
      <c r="O14" s="78"/>
      <c r="P14" s="78"/>
      <c r="Q14" s="78"/>
      <c r="R14" s="79"/>
      <c r="S14" s="79">
        <f>S15</f>
        <v>221612</v>
      </c>
      <c r="T14" s="79">
        <f>T15</f>
        <v>221612</v>
      </c>
      <c r="U14" s="79">
        <v>0</v>
      </c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</row>
    <row r="15" spans="1:250" ht="44.25" customHeight="1" x14ac:dyDescent="0.25">
      <c r="A15" s="16" t="s">
        <v>70</v>
      </c>
      <c r="B15" s="31">
        <v>22</v>
      </c>
      <c r="C15" s="31">
        <v>0</v>
      </c>
      <c r="D15" s="31">
        <v>81</v>
      </c>
      <c r="E15" s="31">
        <v>922</v>
      </c>
      <c r="F15" s="32" t="s">
        <v>18</v>
      </c>
      <c r="G15" s="32" t="s">
        <v>19</v>
      </c>
      <c r="H15" s="32" t="s">
        <v>112</v>
      </c>
      <c r="I15" s="36" t="s">
        <v>69</v>
      </c>
      <c r="J15" s="33"/>
      <c r="K15" s="33"/>
      <c r="L15" s="33"/>
      <c r="M15" s="81">
        <f t="shared" si="4"/>
        <v>0</v>
      </c>
      <c r="N15" s="81"/>
      <c r="O15" s="81"/>
      <c r="P15" s="81"/>
      <c r="Q15" s="81"/>
      <c r="R15" s="82"/>
      <c r="S15" s="79">
        <v>221612</v>
      </c>
      <c r="T15" s="79">
        <v>221612</v>
      </c>
      <c r="U15" s="79">
        <f>U16</f>
        <v>0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</row>
    <row r="16" spans="1:250" ht="16.5" hidden="1" customHeight="1" x14ac:dyDescent="0.25">
      <c r="A16" s="11" t="s">
        <v>46</v>
      </c>
      <c r="B16" s="34">
        <v>51</v>
      </c>
      <c r="C16" s="34">
        <v>0</v>
      </c>
      <c r="D16" s="34">
        <v>31</v>
      </c>
      <c r="E16" s="34">
        <v>851</v>
      </c>
      <c r="F16" s="33" t="s">
        <v>18</v>
      </c>
      <c r="G16" s="33" t="s">
        <v>19</v>
      </c>
      <c r="H16" s="33" t="s">
        <v>32</v>
      </c>
      <c r="I16" s="37" t="s">
        <v>45</v>
      </c>
      <c r="J16" s="33"/>
      <c r="K16" s="33"/>
      <c r="L16" s="33"/>
      <c r="M16" s="81">
        <f>M17</f>
        <v>0</v>
      </c>
      <c r="N16" s="81"/>
      <c r="O16" s="81"/>
      <c r="P16" s="81"/>
      <c r="Q16" s="81"/>
      <c r="R16" s="82"/>
      <c r="S16" s="80"/>
      <c r="T16" s="80"/>
      <c r="U16" s="80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</row>
    <row r="17" spans="1:250" ht="32.25" customHeight="1" x14ac:dyDescent="0.25">
      <c r="A17" s="45" t="s">
        <v>113</v>
      </c>
      <c r="B17" s="44">
        <v>22</v>
      </c>
      <c r="C17" s="44">
        <v>0</v>
      </c>
      <c r="D17" s="44">
        <v>81</v>
      </c>
      <c r="E17" s="44">
        <v>922</v>
      </c>
      <c r="F17" s="46" t="s">
        <v>18</v>
      </c>
      <c r="G17" s="46" t="s">
        <v>19</v>
      </c>
      <c r="H17" s="46" t="s">
        <v>112</v>
      </c>
      <c r="I17" s="40" t="s">
        <v>69</v>
      </c>
      <c r="J17" s="46" t="s">
        <v>72</v>
      </c>
      <c r="K17" s="46" t="s">
        <v>116</v>
      </c>
      <c r="L17" s="46" t="s">
        <v>117</v>
      </c>
      <c r="M17" s="83"/>
      <c r="N17" s="83"/>
      <c r="O17" s="83"/>
      <c r="P17" s="83"/>
      <c r="Q17" s="83"/>
      <c r="R17" s="80"/>
      <c r="S17" s="80">
        <v>22144</v>
      </c>
      <c r="T17" s="80">
        <v>22144</v>
      </c>
      <c r="U17" s="80">
        <v>0</v>
      </c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</row>
    <row r="18" spans="1:250" ht="18.75" customHeight="1" x14ac:dyDescent="0.25">
      <c r="A18" s="45" t="s">
        <v>114</v>
      </c>
      <c r="B18" s="44">
        <v>22</v>
      </c>
      <c r="C18" s="44">
        <v>0</v>
      </c>
      <c r="D18" s="44">
        <v>81</v>
      </c>
      <c r="E18" s="44">
        <v>922</v>
      </c>
      <c r="F18" s="46" t="s">
        <v>18</v>
      </c>
      <c r="G18" s="46" t="s">
        <v>19</v>
      </c>
      <c r="H18" s="46" t="s">
        <v>112</v>
      </c>
      <c r="I18" s="40" t="s">
        <v>69</v>
      </c>
      <c r="J18" s="46" t="s">
        <v>72</v>
      </c>
      <c r="K18" s="46" t="s">
        <v>118</v>
      </c>
      <c r="L18" s="46" t="s">
        <v>117</v>
      </c>
      <c r="M18" s="83"/>
      <c r="N18" s="83"/>
      <c r="O18" s="83"/>
      <c r="P18" s="83"/>
      <c r="Q18" s="83"/>
      <c r="R18" s="80"/>
      <c r="S18" s="80">
        <v>186403</v>
      </c>
      <c r="T18" s="80">
        <v>186403</v>
      </c>
      <c r="U18" s="80">
        <v>0</v>
      </c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</row>
    <row r="19" spans="1:250" ht="32.25" customHeight="1" x14ac:dyDescent="0.25">
      <c r="A19" s="45" t="s">
        <v>115</v>
      </c>
      <c r="B19" s="44">
        <v>22</v>
      </c>
      <c r="C19" s="44">
        <v>0</v>
      </c>
      <c r="D19" s="44">
        <v>81</v>
      </c>
      <c r="E19" s="44">
        <v>922</v>
      </c>
      <c r="F19" s="46" t="s">
        <v>18</v>
      </c>
      <c r="G19" s="46" t="s">
        <v>19</v>
      </c>
      <c r="H19" s="46" t="s">
        <v>112</v>
      </c>
      <c r="I19" s="40" t="s">
        <v>69</v>
      </c>
      <c r="J19" s="46" t="s">
        <v>72</v>
      </c>
      <c r="K19" s="46" t="s">
        <v>119</v>
      </c>
      <c r="L19" s="46" t="s">
        <v>117</v>
      </c>
      <c r="M19" s="83"/>
      <c r="N19" s="83"/>
      <c r="O19" s="83"/>
      <c r="P19" s="83"/>
      <c r="Q19" s="83"/>
      <c r="R19" s="80"/>
      <c r="S19" s="80">
        <v>13065</v>
      </c>
      <c r="T19" s="80">
        <v>13065</v>
      </c>
      <c r="U19" s="80">
        <v>0</v>
      </c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</row>
    <row r="20" spans="1:250" s="13" customFormat="1" ht="44.25" customHeight="1" x14ac:dyDescent="0.25">
      <c r="A20" s="6" t="s">
        <v>120</v>
      </c>
      <c r="B20" s="32" t="s">
        <v>74</v>
      </c>
      <c r="C20" s="32">
        <v>0</v>
      </c>
      <c r="D20" s="32" t="s">
        <v>75</v>
      </c>
      <c r="E20" s="32" t="s">
        <v>68</v>
      </c>
      <c r="F20" s="36" t="s">
        <v>18</v>
      </c>
      <c r="G20" s="32" t="s">
        <v>19</v>
      </c>
      <c r="H20" s="32" t="s">
        <v>121</v>
      </c>
      <c r="I20" s="32"/>
      <c r="J20" s="32"/>
      <c r="K20" s="32"/>
      <c r="L20" s="32"/>
      <c r="M20" s="43">
        <f>M21</f>
        <v>0</v>
      </c>
      <c r="N20" s="43">
        <f t="shared" ref="N20:U22" si="5">N21</f>
        <v>0</v>
      </c>
      <c r="O20" s="43">
        <f t="shared" si="5"/>
        <v>0</v>
      </c>
      <c r="P20" s="43">
        <f t="shared" si="5"/>
        <v>0</v>
      </c>
      <c r="Q20" s="43">
        <f t="shared" si="5"/>
        <v>0</v>
      </c>
      <c r="R20" s="43">
        <f t="shared" si="5"/>
        <v>151445</v>
      </c>
      <c r="S20" s="43">
        <f t="shared" si="5"/>
        <v>0</v>
      </c>
      <c r="T20" s="43">
        <f t="shared" si="5"/>
        <v>4210619</v>
      </c>
      <c r="U20" s="43">
        <f t="shared" si="5"/>
        <v>0</v>
      </c>
    </row>
    <row r="21" spans="1:250" s="13" customFormat="1" ht="42.75" x14ac:dyDescent="0.25">
      <c r="A21" s="16" t="s">
        <v>70</v>
      </c>
      <c r="B21" s="32" t="s">
        <v>74</v>
      </c>
      <c r="C21" s="32">
        <v>0</v>
      </c>
      <c r="D21" s="32" t="s">
        <v>75</v>
      </c>
      <c r="E21" s="32" t="s">
        <v>68</v>
      </c>
      <c r="F21" s="36" t="s">
        <v>18</v>
      </c>
      <c r="G21" s="32" t="s">
        <v>19</v>
      </c>
      <c r="H21" s="32" t="s">
        <v>121</v>
      </c>
      <c r="I21" s="32" t="s">
        <v>69</v>
      </c>
      <c r="J21" s="33"/>
      <c r="K21" s="33"/>
      <c r="L21" s="33"/>
      <c r="M21" s="84">
        <f>M22</f>
        <v>0</v>
      </c>
      <c r="N21" s="84">
        <f t="shared" si="5"/>
        <v>0</v>
      </c>
      <c r="O21" s="84">
        <f t="shared" si="5"/>
        <v>0</v>
      </c>
      <c r="P21" s="84">
        <f t="shared" si="5"/>
        <v>0</v>
      </c>
      <c r="Q21" s="84">
        <f t="shared" si="5"/>
        <v>0</v>
      </c>
      <c r="R21" s="84">
        <f t="shared" si="5"/>
        <v>151445</v>
      </c>
      <c r="S21" s="43">
        <v>0</v>
      </c>
      <c r="T21" s="43">
        <v>4210619</v>
      </c>
      <c r="U21" s="43">
        <f t="shared" si="5"/>
        <v>0</v>
      </c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</row>
    <row r="22" spans="1:250" ht="31.5" customHeight="1" x14ac:dyDescent="0.25">
      <c r="A22" s="45" t="s">
        <v>113</v>
      </c>
      <c r="B22" s="46" t="s">
        <v>74</v>
      </c>
      <c r="C22" s="46">
        <v>0</v>
      </c>
      <c r="D22" s="46" t="s">
        <v>75</v>
      </c>
      <c r="E22" s="46" t="s">
        <v>68</v>
      </c>
      <c r="F22" s="40" t="s">
        <v>18</v>
      </c>
      <c r="G22" s="46" t="s">
        <v>19</v>
      </c>
      <c r="H22" s="46" t="s">
        <v>121</v>
      </c>
      <c r="I22" s="46" t="s">
        <v>69</v>
      </c>
      <c r="J22" s="46" t="s">
        <v>72</v>
      </c>
      <c r="K22" s="46" t="s">
        <v>116</v>
      </c>
      <c r="L22" s="46" t="s">
        <v>117</v>
      </c>
      <c r="M22" s="84">
        <f>M23</f>
        <v>0</v>
      </c>
      <c r="N22" s="84">
        <f t="shared" si="5"/>
        <v>0</v>
      </c>
      <c r="O22" s="84">
        <f t="shared" si="5"/>
        <v>0</v>
      </c>
      <c r="P22" s="84">
        <f t="shared" si="5"/>
        <v>0</v>
      </c>
      <c r="Q22" s="84">
        <f t="shared" si="5"/>
        <v>0</v>
      </c>
      <c r="R22" s="84">
        <f t="shared" si="5"/>
        <v>151445</v>
      </c>
      <c r="S22" s="85">
        <v>0</v>
      </c>
      <c r="T22" s="85">
        <v>420736</v>
      </c>
      <c r="U22" s="85">
        <f t="shared" si="5"/>
        <v>0</v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</row>
    <row r="23" spans="1:250" ht="18" customHeight="1" x14ac:dyDescent="0.25">
      <c r="A23" s="45" t="s">
        <v>114</v>
      </c>
      <c r="B23" s="40" t="s">
        <v>74</v>
      </c>
      <c r="C23" s="46" t="s">
        <v>76</v>
      </c>
      <c r="D23" s="46" t="s">
        <v>75</v>
      </c>
      <c r="E23" s="46" t="s">
        <v>68</v>
      </c>
      <c r="F23" s="46" t="s">
        <v>18</v>
      </c>
      <c r="G23" s="46" t="s">
        <v>19</v>
      </c>
      <c r="H23" s="46" t="s">
        <v>121</v>
      </c>
      <c r="I23" s="46" t="s">
        <v>69</v>
      </c>
      <c r="J23" s="46" t="s">
        <v>72</v>
      </c>
      <c r="K23" s="46" t="s">
        <v>118</v>
      </c>
      <c r="L23" s="46" t="s">
        <v>117</v>
      </c>
      <c r="M23" s="84"/>
      <c r="N23" s="84"/>
      <c r="O23" s="84"/>
      <c r="P23" s="84"/>
      <c r="Q23" s="84"/>
      <c r="R23" s="86">
        <v>151445</v>
      </c>
      <c r="S23" s="80">
        <v>0</v>
      </c>
      <c r="T23" s="113">
        <v>3541648</v>
      </c>
      <c r="U23" s="80">
        <v>0</v>
      </c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</row>
    <row r="24" spans="1:250" ht="30.75" hidden="1" customHeight="1" x14ac:dyDescent="0.25">
      <c r="A24" s="7" t="s">
        <v>20</v>
      </c>
      <c r="B24" s="31">
        <v>51</v>
      </c>
      <c r="C24" s="31">
        <v>0</v>
      </c>
      <c r="D24" s="31">
        <v>31</v>
      </c>
      <c r="E24" s="31">
        <v>851</v>
      </c>
      <c r="F24" s="32" t="s">
        <v>18</v>
      </c>
      <c r="G24" s="32" t="s">
        <v>19</v>
      </c>
      <c r="H24" s="32" t="s">
        <v>21</v>
      </c>
      <c r="I24" s="36"/>
      <c r="J24" s="32"/>
      <c r="K24" s="32"/>
      <c r="L24" s="32"/>
      <c r="M24" s="78">
        <f t="shared" ref="M24:M25" si="6">M25</f>
        <v>0</v>
      </c>
      <c r="N24" s="78"/>
      <c r="O24" s="78"/>
      <c r="P24" s="78"/>
      <c r="Q24" s="78"/>
      <c r="R24" s="79"/>
      <c r="S24" s="80">
        <f t="shared" ref="S24:S32" si="7">M24+R24</f>
        <v>0</v>
      </c>
      <c r="T24" s="79"/>
      <c r="U24" s="80">
        <f t="shared" ref="U24:U27" si="8">O24+T24</f>
        <v>0</v>
      </c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</row>
    <row r="25" spans="1:250" ht="30.75" hidden="1" customHeight="1" x14ac:dyDescent="0.25">
      <c r="A25" s="10" t="s">
        <v>22</v>
      </c>
      <c r="B25" s="34">
        <v>51</v>
      </c>
      <c r="C25" s="34">
        <v>0</v>
      </c>
      <c r="D25" s="34">
        <v>31</v>
      </c>
      <c r="E25" s="34">
        <v>851</v>
      </c>
      <c r="F25" s="33" t="s">
        <v>18</v>
      </c>
      <c r="G25" s="33" t="s">
        <v>19</v>
      </c>
      <c r="H25" s="33" t="s">
        <v>21</v>
      </c>
      <c r="I25" s="37" t="s">
        <v>23</v>
      </c>
      <c r="J25" s="33"/>
      <c r="K25" s="33"/>
      <c r="L25" s="33"/>
      <c r="M25" s="81">
        <f t="shared" si="6"/>
        <v>0</v>
      </c>
      <c r="N25" s="81"/>
      <c r="O25" s="81"/>
      <c r="P25" s="81"/>
      <c r="Q25" s="81"/>
      <c r="R25" s="82"/>
      <c r="S25" s="80">
        <f t="shared" si="7"/>
        <v>0</v>
      </c>
      <c r="T25" s="82"/>
      <c r="U25" s="80">
        <f t="shared" si="8"/>
        <v>0</v>
      </c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</row>
    <row r="26" spans="1:250" ht="31.5" hidden="1" customHeight="1" x14ac:dyDescent="0.25">
      <c r="A26" s="11" t="s">
        <v>46</v>
      </c>
      <c r="B26" s="34">
        <v>51</v>
      </c>
      <c r="C26" s="34">
        <v>0</v>
      </c>
      <c r="D26" s="34">
        <v>31</v>
      </c>
      <c r="E26" s="34">
        <v>851</v>
      </c>
      <c r="F26" s="33" t="s">
        <v>18</v>
      </c>
      <c r="G26" s="33" t="s">
        <v>19</v>
      </c>
      <c r="H26" s="33" t="s">
        <v>21</v>
      </c>
      <c r="I26" s="37" t="s">
        <v>45</v>
      </c>
      <c r="J26" s="33"/>
      <c r="K26" s="33"/>
      <c r="L26" s="33"/>
      <c r="M26" s="81">
        <f>M27</f>
        <v>0</v>
      </c>
      <c r="N26" s="81"/>
      <c r="O26" s="81"/>
      <c r="P26" s="81"/>
      <c r="Q26" s="81"/>
      <c r="R26" s="82"/>
      <c r="S26" s="80">
        <f t="shared" si="7"/>
        <v>0</v>
      </c>
      <c r="T26" s="82"/>
      <c r="U26" s="80">
        <f t="shared" si="8"/>
        <v>0</v>
      </c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</row>
    <row r="27" spans="1:250" ht="30" hidden="1" customHeight="1" x14ac:dyDescent="0.25">
      <c r="A27" s="45" t="s">
        <v>47</v>
      </c>
      <c r="B27" s="44"/>
      <c r="C27" s="44"/>
      <c r="D27" s="44"/>
      <c r="E27" s="44"/>
      <c r="F27" s="46"/>
      <c r="G27" s="46"/>
      <c r="H27" s="46"/>
      <c r="I27" s="40"/>
      <c r="J27" s="46" t="s">
        <v>24</v>
      </c>
      <c r="K27" s="46"/>
      <c r="L27" s="46"/>
      <c r="M27" s="83"/>
      <c r="N27" s="83"/>
      <c r="O27" s="83"/>
      <c r="P27" s="83"/>
      <c r="Q27" s="83"/>
      <c r="R27" s="80"/>
      <c r="S27" s="80">
        <f t="shared" si="7"/>
        <v>0</v>
      </c>
      <c r="T27" s="80"/>
      <c r="U27" s="80">
        <f t="shared" si="8"/>
        <v>0</v>
      </c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</row>
    <row r="28" spans="1:250" ht="30" customHeight="1" x14ac:dyDescent="0.25">
      <c r="A28" s="45" t="s">
        <v>115</v>
      </c>
      <c r="B28" s="40" t="s">
        <v>74</v>
      </c>
      <c r="C28" s="46" t="s">
        <v>76</v>
      </c>
      <c r="D28" s="46" t="s">
        <v>75</v>
      </c>
      <c r="E28" s="46" t="s">
        <v>68</v>
      </c>
      <c r="F28" s="46" t="s">
        <v>18</v>
      </c>
      <c r="G28" s="46" t="s">
        <v>19</v>
      </c>
      <c r="H28" s="46" t="s">
        <v>121</v>
      </c>
      <c r="I28" s="46" t="s">
        <v>69</v>
      </c>
      <c r="J28" s="46" t="s">
        <v>72</v>
      </c>
      <c r="K28" s="46" t="s">
        <v>119</v>
      </c>
      <c r="L28" s="46" t="s">
        <v>117</v>
      </c>
      <c r="M28" s="83"/>
      <c r="N28" s="83"/>
      <c r="O28" s="83"/>
      <c r="P28" s="83"/>
      <c r="Q28" s="83"/>
      <c r="R28" s="80"/>
      <c r="S28" s="80">
        <v>0</v>
      </c>
      <c r="T28" s="80">
        <v>248235</v>
      </c>
      <c r="U28" s="80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</row>
    <row r="29" spans="1:250" ht="30.75" hidden="1" customHeight="1" x14ac:dyDescent="0.25">
      <c r="A29" s="27" t="s">
        <v>31</v>
      </c>
      <c r="B29" s="31">
        <v>22</v>
      </c>
      <c r="C29" s="31">
        <v>0</v>
      </c>
      <c r="D29" s="31">
        <v>81</v>
      </c>
      <c r="E29" s="31">
        <v>922</v>
      </c>
      <c r="F29" s="32" t="s">
        <v>18</v>
      </c>
      <c r="G29" s="32" t="s">
        <v>19</v>
      </c>
      <c r="H29" s="38" t="s">
        <v>32</v>
      </c>
      <c r="I29" s="36"/>
      <c r="J29" s="32"/>
      <c r="K29" s="32"/>
      <c r="L29" s="32"/>
      <c r="M29" s="78">
        <f>M30</f>
        <v>124496</v>
      </c>
      <c r="N29" s="78">
        <f t="shared" ref="N29:U30" si="9">N30</f>
        <v>15611434</v>
      </c>
      <c r="O29" s="78">
        <f t="shared" si="9"/>
        <v>477909</v>
      </c>
      <c r="P29" s="78">
        <f t="shared" si="9"/>
        <v>3259340</v>
      </c>
      <c r="Q29" s="78">
        <f t="shared" si="9"/>
        <v>5820934</v>
      </c>
      <c r="R29" s="78">
        <f t="shared" si="9"/>
        <v>3250</v>
      </c>
      <c r="S29" s="78">
        <f t="shared" si="9"/>
        <v>0</v>
      </c>
      <c r="T29" s="78">
        <f t="shared" si="9"/>
        <v>0</v>
      </c>
      <c r="U29" s="78">
        <f t="shared" si="9"/>
        <v>0</v>
      </c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</row>
    <row r="30" spans="1:250" ht="47.25" hidden="1" customHeight="1" x14ac:dyDescent="0.25">
      <c r="A30" s="16" t="s">
        <v>70</v>
      </c>
      <c r="B30" s="31">
        <v>22</v>
      </c>
      <c r="C30" s="31">
        <v>0</v>
      </c>
      <c r="D30" s="31">
        <v>81</v>
      </c>
      <c r="E30" s="31">
        <v>922</v>
      </c>
      <c r="F30" s="32" t="s">
        <v>18</v>
      </c>
      <c r="G30" s="32" t="s">
        <v>19</v>
      </c>
      <c r="H30" s="38" t="s">
        <v>32</v>
      </c>
      <c r="I30" s="36" t="s">
        <v>69</v>
      </c>
      <c r="J30" s="46"/>
      <c r="K30" s="46"/>
      <c r="L30" s="46"/>
      <c r="M30" s="81">
        <f>M31</f>
        <v>124496</v>
      </c>
      <c r="N30" s="81">
        <f t="shared" si="9"/>
        <v>15611434</v>
      </c>
      <c r="O30" s="81">
        <f t="shared" si="9"/>
        <v>477909</v>
      </c>
      <c r="P30" s="81">
        <f t="shared" si="9"/>
        <v>3259340</v>
      </c>
      <c r="Q30" s="81">
        <f t="shared" si="9"/>
        <v>5820934</v>
      </c>
      <c r="R30" s="81">
        <f t="shared" si="9"/>
        <v>3250</v>
      </c>
      <c r="S30" s="78">
        <v>0</v>
      </c>
      <c r="T30" s="78">
        <f t="shared" si="9"/>
        <v>0</v>
      </c>
      <c r="U30" s="78">
        <f t="shared" si="9"/>
        <v>0</v>
      </c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</row>
    <row r="31" spans="1:250" s="47" customFormat="1" ht="18.75" hidden="1" customHeight="1" x14ac:dyDescent="0.25">
      <c r="A31" s="45" t="s">
        <v>71</v>
      </c>
      <c r="B31" s="44">
        <v>22</v>
      </c>
      <c r="C31" s="44">
        <v>0</v>
      </c>
      <c r="D31" s="44">
        <v>81</v>
      </c>
      <c r="E31" s="44">
        <v>922</v>
      </c>
      <c r="F31" s="46" t="s">
        <v>18</v>
      </c>
      <c r="G31" s="46" t="s">
        <v>19</v>
      </c>
      <c r="H31" s="59" t="s">
        <v>32</v>
      </c>
      <c r="I31" s="40" t="s">
        <v>69</v>
      </c>
      <c r="J31" s="46" t="s">
        <v>72</v>
      </c>
      <c r="K31" s="46" t="s">
        <v>73</v>
      </c>
      <c r="L31" s="46" t="s">
        <v>60</v>
      </c>
      <c r="M31" s="81">
        <f>M32+M33</f>
        <v>124496</v>
      </c>
      <c r="N31" s="81">
        <f t="shared" ref="N31:R31" si="10">N32+N33</f>
        <v>15611434</v>
      </c>
      <c r="O31" s="81">
        <f t="shared" si="10"/>
        <v>477909</v>
      </c>
      <c r="P31" s="81">
        <f t="shared" si="10"/>
        <v>3259340</v>
      </c>
      <c r="Q31" s="81">
        <f t="shared" si="10"/>
        <v>5820934</v>
      </c>
      <c r="R31" s="81">
        <f t="shared" si="10"/>
        <v>3250</v>
      </c>
      <c r="S31" s="83">
        <v>0</v>
      </c>
      <c r="T31" s="83"/>
      <c r="U31" s="81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</row>
    <row r="32" spans="1:250" ht="18.75" hidden="1" customHeight="1" x14ac:dyDescent="0.25">
      <c r="A32" s="48" t="s">
        <v>48</v>
      </c>
      <c r="B32" s="44"/>
      <c r="C32" s="44"/>
      <c r="D32" s="44"/>
      <c r="E32" s="44"/>
      <c r="F32" s="46"/>
      <c r="G32" s="46"/>
      <c r="H32" s="46"/>
      <c r="I32" s="40"/>
      <c r="J32" s="46" t="s">
        <v>24</v>
      </c>
      <c r="K32" s="46"/>
      <c r="L32" s="46"/>
      <c r="M32" s="87"/>
      <c r="N32" s="83">
        <v>10612437</v>
      </c>
      <c r="O32" s="83">
        <v>353413</v>
      </c>
      <c r="P32" s="83">
        <v>2410279</v>
      </c>
      <c r="Q32" s="83">
        <v>4304575</v>
      </c>
      <c r="R32" s="88"/>
      <c r="S32" s="80">
        <f t="shared" si="7"/>
        <v>0</v>
      </c>
      <c r="T32" s="88"/>
      <c r="U32" s="80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</row>
    <row r="33" spans="1:250" ht="44.25" hidden="1" customHeight="1" x14ac:dyDescent="0.25">
      <c r="A33" s="27" t="s">
        <v>77</v>
      </c>
      <c r="B33" s="31">
        <v>22</v>
      </c>
      <c r="C33" s="31">
        <v>0</v>
      </c>
      <c r="D33" s="31">
        <v>81</v>
      </c>
      <c r="E33" s="31">
        <v>922</v>
      </c>
      <c r="F33" s="32" t="s">
        <v>18</v>
      </c>
      <c r="G33" s="32" t="s">
        <v>19</v>
      </c>
      <c r="H33" s="32" t="s">
        <v>25</v>
      </c>
      <c r="I33" s="40"/>
      <c r="J33" s="46"/>
      <c r="K33" s="46"/>
      <c r="L33" s="46"/>
      <c r="M33" s="83">
        <f>O33</f>
        <v>124496</v>
      </c>
      <c r="N33" s="83">
        <v>4998997</v>
      </c>
      <c r="O33" s="83">
        <v>124496</v>
      </c>
      <c r="P33" s="83">
        <v>849061</v>
      </c>
      <c r="Q33" s="83">
        <v>1516359</v>
      </c>
      <c r="R33" s="80">
        <v>3250</v>
      </c>
      <c r="S33" s="79">
        <v>0</v>
      </c>
      <c r="T33" s="79">
        <f>T34</f>
        <v>0</v>
      </c>
      <c r="U33" s="79">
        <f>U34</f>
        <v>0</v>
      </c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</row>
    <row r="34" spans="1:250" ht="44.25" hidden="1" customHeight="1" x14ac:dyDescent="0.25">
      <c r="A34" s="16" t="s">
        <v>70</v>
      </c>
      <c r="B34" s="31">
        <v>22</v>
      </c>
      <c r="C34" s="31">
        <v>0</v>
      </c>
      <c r="D34" s="31">
        <v>81</v>
      </c>
      <c r="E34" s="31">
        <v>922</v>
      </c>
      <c r="F34" s="32" t="s">
        <v>18</v>
      </c>
      <c r="G34" s="32" t="s">
        <v>19</v>
      </c>
      <c r="H34" s="32" t="s">
        <v>25</v>
      </c>
      <c r="I34" s="36" t="s">
        <v>69</v>
      </c>
      <c r="J34" s="46"/>
      <c r="K34" s="46"/>
      <c r="L34" s="46"/>
      <c r="M34" s="83"/>
      <c r="N34" s="83"/>
      <c r="O34" s="83"/>
      <c r="P34" s="83"/>
      <c r="Q34" s="83"/>
      <c r="R34" s="80"/>
      <c r="S34" s="79">
        <v>0</v>
      </c>
      <c r="T34" s="79">
        <f>T35</f>
        <v>0</v>
      </c>
      <c r="U34" s="79">
        <f>U35</f>
        <v>0</v>
      </c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</row>
    <row r="35" spans="1:250" ht="19.5" hidden="1" customHeight="1" x14ac:dyDescent="0.25">
      <c r="A35" s="45" t="s">
        <v>71</v>
      </c>
      <c r="B35" s="44">
        <v>22</v>
      </c>
      <c r="C35" s="44">
        <v>0</v>
      </c>
      <c r="D35" s="44">
        <v>81</v>
      </c>
      <c r="E35" s="44">
        <v>922</v>
      </c>
      <c r="F35" s="46" t="s">
        <v>18</v>
      </c>
      <c r="G35" s="46" t="s">
        <v>19</v>
      </c>
      <c r="H35" s="46" t="s">
        <v>25</v>
      </c>
      <c r="I35" s="40" t="s">
        <v>69</v>
      </c>
      <c r="J35" s="46" t="s">
        <v>72</v>
      </c>
      <c r="K35" s="46" t="s">
        <v>73</v>
      </c>
      <c r="L35" s="46" t="s">
        <v>60</v>
      </c>
      <c r="M35" s="83"/>
      <c r="N35" s="83"/>
      <c r="O35" s="83"/>
      <c r="P35" s="83"/>
      <c r="Q35" s="83"/>
      <c r="R35" s="80"/>
      <c r="S35" s="80">
        <v>0</v>
      </c>
      <c r="T35" s="80"/>
      <c r="U35" s="80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</row>
    <row r="36" spans="1:250" ht="30.75" customHeight="1" x14ac:dyDescent="0.25">
      <c r="A36" s="60" t="s">
        <v>78</v>
      </c>
      <c r="B36" s="31">
        <v>22</v>
      </c>
      <c r="C36" s="31">
        <v>0</v>
      </c>
      <c r="D36" s="31">
        <v>91</v>
      </c>
      <c r="E36" s="44"/>
      <c r="F36" s="46"/>
      <c r="G36" s="46"/>
      <c r="H36" s="46"/>
      <c r="I36" s="40"/>
      <c r="J36" s="46"/>
      <c r="K36" s="46"/>
      <c r="L36" s="46"/>
      <c r="M36" s="83"/>
      <c r="N36" s="83"/>
      <c r="O36" s="83"/>
      <c r="P36" s="83"/>
      <c r="Q36" s="83"/>
      <c r="R36" s="80"/>
      <c r="S36" s="79">
        <f t="shared" ref="S36:U38" si="11">S37</f>
        <v>855517</v>
      </c>
      <c r="T36" s="79">
        <f t="shared" si="11"/>
        <v>17110340</v>
      </c>
      <c r="U36" s="79">
        <f t="shared" si="11"/>
        <v>0</v>
      </c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</row>
    <row r="37" spans="1:250" ht="16.5" customHeight="1" x14ac:dyDescent="0.25">
      <c r="A37" s="6" t="s">
        <v>66</v>
      </c>
      <c r="B37" s="31">
        <v>22</v>
      </c>
      <c r="C37" s="31">
        <v>0</v>
      </c>
      <c r="D37" s="31">
        <v>91</v>
      </c>
      <c r="E37" s="31">
        <v>922</v>
      </c>
      <c r="F37" s="46"/>
      <c r="G37" s="46"/>
      <c r="H37" s="46"/>
      <c r="I37" s="40"/>
      <c r="J37" s="46"/>
      <c r="K37" s="46"/>
      <c r="L37" s="46"/>
      <c r="M37" s="83"/>
      <c r="N37" s="83"/>
      <c r="O37" s="83"/>
      <c r="P37" s="83"/>
      <c r="Q37" s="83"/>
      <c r="R37" s="80"/>
      <c r="S37" s="79">
        <f t="shared" si="11"/>
        <v>855517</v>
      </c>
      <c r="T37" s="79">
        <f t="shared" si="11"/>
        <v>17110340</v>
      </c>
      <c r="U37" s="79">
        <f t="shared" si="11"/>
        <v>0</v>
      </c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</row>
    <row r="38" spans="1:250" ht="19.5" customHeight="1" x14ac:dyDescent="0.25">
      <c r="A38" s="26" t="s">
        <v>16</v>
      </c>
      <c r="B38" s="31">
        <v>22</v>
      </c>
      <c r="C38" s="31">
        <v>0</v>
      </c>
      <c r="D38" s="31">
        <v>91</v>
      </c>
      <c r="E38" s="31">
        <v>922</v>
      </c>
      <c r="F38" s="32" t="s">
        <v>18</v>
      </c>
      <c r="G38" s="32"/>
      <c r="H38" s="46"/>
      <c r="I38" s="40"/>
      <c r="J38" s="46"/>
      <c r="K38" s="46"/>
      <c r="L38" s="46"/>
      <c r="M38" s="83"/>
      <c r="N38" s="83"/>
      <c r="O38" s="83"/>
      <c r="P38" s="83"/>
      <c r="Q38" s="83"/>
      <c r="R38" s="80"/>
      <c r="S38" s="79">
        <f t="shared" si="11"/>
        <v>855517</v>
      </c>
      <c r="T38" s="79">
        <f t="shared" si="11"/>
        <v>17110340</v>
      </c>
      <c r="U38" s="79">
        <f t="shared" si="11"/>
        <v>0</v>
      </c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</row>
    <row r="39" spans="1:250" ht="19.5" customHeight="1" x14ac:dyDescent="0.25">
      <c r="A39" s="26" t="s">
        <v>0</v>
      </c>
      <c r="B39" s="31">
        <v>22</v>
      </c>
      <c r="C39" s="31">
        <v>0</v>
      </c>
      <c r="D39" s="31">
        <v>91</v>
      </c>
      <c r="E39" s="31">
        <v>922</v>
      </c>
      <c r="F39" s="32" t="s">
        <v>18</v>
      </c>
      <c r="G39" s="32" t="s">
        <v>19</v>
      </c>
      <c r="H39" s="46"/>
      <c r="I39" s="40"/>
      <c r="J39" s="46"/>
      <c r="K39" s="46"/>
      <c r="L39" s="46"/>
      <c r="M39" s="83"/>
      <c r="N39" s="83"/>
      <c r="O39" s="83"/>
      <c r="P39" s="83"/>
      <c r="Q39" s="83"/>
      <c r="R39" s="80"/>
      <c r="S39" s="79">
        <f>S40+S59</f>
        <v>855517</v>
      </c>
      <c r="T39" s="79">
        <f>T40+T59</f>
        <v>17110340</v>
      </c>
      <c r="U39" s="79">
        <f>U40+U59</f>
        <v>0</v>
      </c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</row>
    <row r="40" spans="1:250" ht="30.75" customHeight="1" x14ac:dyDescent="0.25">
      <c r="A40" s="27" t="s">
        <v>122</v>
      </c>
      <c r="B40" s="31">
        <v>22</v>
      </c>
      <c r="C40" s="31">
        <v>0</v>
      </c>
      <c r="D40" s="31">
        <v>91</v>
      </c>
      <c r="E40" s="31">
        <v>922</v>
      </c>
      <c r="F40" s="32" t="s">
        <v>18</v>
      </c>
      <c r="G40" s="32" t="s">
        <v>19</v>
      </c>
      <c r="H40" s="32" t="s">
        <v>32</v>
      </c>
      <c r="I40" s="39"/>
      <c r="J40" s="53"/>
      <c r="K40" s="53"/>
      <c r="L40" s="53"/>
      <c r="M40" s="78">
        <f>M41</f>
        <v>0</v>
      </c>
      <c r="N40" s="78">
        <f t="shared" ref="N40:T42" si="12">N41</f>
        <v>0</v>
      </c>
      <c r="O40" s="78">
        <f t="shared" si="12"/>
        <v>0</v>
      </c>
      <c r="P40" s="78">
        <f t="shared" si="12"/>
        <v>0</v>
      </c>
      <c r="Q40" s="78">
        <f t="shared" si="12"/>
        <v>0</v>
      </c>
      <c r="R40" s="78">
        <f t="shared" si="12"/>
        <v>871226</v>
      </c>
      <c r="S40" s="78">
        <f t="shared" si="12"/>
        <v>0</v>
      </c>
      <c r="T40" s="78">
        <f t="shared" si="12"/>
        <v>16254823</v>
      </c>
      <c r="U40" s="78">
        <v>0</v>
      </c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</row>
    <row r="41" spans="1:250" ht="45.75" customHeight="1" x14ac:dyDescent="0.25">
      <c r="A41" s="16" t="s">
        <v>70</v>
      </c>
      <c r="B41" s="31">
        <v>22</v>
      </c>
      <c r="C41" s="31">
        <v>0</v>
      </c>
      <c r="D41" s="31">
        <v>91</v>
      </c>
      <c r="E41" s="31">
        <v>922</v>
      </c>
      <c r="F41" s="32" t="s">
        <v>18</v>
      </c>
      <c r="G41" s="32" t="s">
        <v>19</v>
      </c>
      <c r="H41" s="32" t="s">
        <v>32</v>
      </c>
      <c r="I41" s="36" t="s">
        <v>69</v>
      </c>
      <c r="J41" s="46"/>
      <c r="K41" s="46"/>
      <c r="L41" s="46"/>
      <c r="M41" s="81">
        <f>M42</f>
        <v>0</v>
      </c>
      <c r="N41" s="81">
        <f t="shared" si="12"/>
        <v>0</v>
      </c>
      <c r="O41" s="81">
        <f t="shared" si="12"/>
        <v>0</v>
      </c>
      <c r="P41" s="81">
        <f t="shared" si="12"/>
        <v>0</v>
      </c>
      <c r="Q41" s="81">
        <f t="shared" si="12"/>
        <v>0</v>
      </c>
      <c r="R41" s="81">
        <f t="shared" si="12"/>
        <v>871226</v>
      </c>
      <c r="S41" s="78">
        <v>0</v>
      </c>
      <c r="T41" s="78">
        <f>T43+T57+T58</f>
        <v>16254823</v>
      </c>
      <c r="U41" s="81">
        <v>0</v>
      </c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</row>
    <row r="42" spans="1:250" s="17" customFormat="1" ht="15" hidden="1" customHeight="1" x14ac:dyDescent="0.25">
      <c r="A42" s="11" t="s">
        <v>46</v>
      </c>
      <c r="B42" s="34">
        <v>51</v>
      </c>
      <c r="C42" s="34">
        <v>0</v>
      </c>
      <c r="D42" s="34">
        <v>31</v>
      </c>
      <c r="E42" s="34">
        <v>851</v>
      </c>
      <c r="F42" s="33" t="s">
        <v>18</v>
      </c>
      <c r="G42" s="33" t="s">
        <v>19</v>
      </c>
      <c r="H42" s="33" t="s">
        <v>49</v>
      </c>
      <c r="I42" s="40" t="s">
        <v>45</v>
      </c>
      <c r="J42" s="46"/>
      <c r="K42" s="46"/>
      <c r="L42" s="46"/>
      <c r="M42" s="81">
        <f>M43</f>
        <v>0</v>
      </c>
      <c r="N42" s="81">
        <f t="shared" si="12"/>
        <v>0</v>
      </c>
      <c r="O42" s="81">
        <f t="shared" si="12"/>
        <v>0</v>
      </c>
      <c r="P42" s="81">
        <f t="shared" si="12"/>
        <v>0</v>
      </c>
      <c r="Q42" s="81">
        <f t="shared" si="12"/>
        <v>0</v>
      </c>
      <c r="R42" s="81">
        <f t="shared" si="12"/>
        <v>871226</v>
      </c>
      <c r="S42" s="81">
        <f t="shared" si="12"/>
        <v>0</v>
      </c>
      <c r="T42" s="81">
        <f t="shared" si="12"/>
        <v>2472052</v>
      </c>
      <c r="U42" s="81"/>
      <c r="V42" s="49"/>
      <c r="W42" s="49"/>
    </row>
    <row r="43" spans="1:250" s="17" customFormat="1" ht="42" customHeight="1" x14ac:dyDescent="0.25">
      <c r="A43" s="48" t="s">
        <v>123</v>
      </c>
      <c r="B43" s="44">
        <v>22</v>
      </c>
      <c r="C43" s="44">
        <v>0</v>
      </c>
      <c r="D43" s="44">
        <v>91</v>
      </c>
      <c r="E43" s="44">
        <v>922</v>
      </c>
      <c r="F43" s="46" t="s">
        <v>18</v>
      </c>
      <c r="G43" s="46" t="s">
        <v>19</v>
      </c>
      <c r="H43" s="46" t="s">
        <v>32</v>
      </c>
      <c r="I43" s="40" t="s">
        <v>69</v>
      </c>
      <c r="J43" s="46" t="s">
        <v>126</v>
      </c>
      <c r="K43" s="46" t="s">
        <v>127</v>
      </c>
      <c r="L43" s="46" t="s">
        <v>117</v>
      </c>
      <c r="M43" s="83"/>
      <c r="N43" s="83"/>
      <c r="O43" s="83"/>
      <c r="P43" s="83"/>
      <c r="Q43" s="83"/>
      <c r="R43" s="80">
        <v>871226</v>
      </c>
      <c r="S43" s="80">
        <v>0</v>
      </c>
      <c r="T43" s="80">
        <v>2472052</v>
      </c>
      <c r="U43" s="80">
        <v>0</v>
      </c>
      <c r="V43" s="49"/>
      <c r="W43" s="49"/>
    </row>
    <row r="44" spans="1:250" s="18" customFormat="1" ht="34.5" hidden="1" customHeight="1" x14ac:dyDescent="0.25">
      <c r="A44" s="7" t="s">
        <v>20</v>
      </c>
      <c r="B44" s="31">
        <v>51</v>
      </c>
      <c r="C44" s="31">
        <v>0</v>
      </c>
      <c r="D44" s="31"/>
      <c r="E44" s="31">
        <v>851</v>
      </c>
      <c r="F44" s="32" t="s">
        <v>18</v>
      </c>
      <c r="G44" s="32" t="s">
        <v>19</v>
      </c>
      <c r="H44" s="32" t="s">
        <v>25</v>
      </c>
      <c r="I44" s="36"/>
      <c r="J44" s="53"/>
      <c r="K44" s="53"/>
      <c r="L44" s="53"/>
      <c r="M44" s="78">
        <f t="shared" ref="M44:M45" si="13">M45</f>
        <v>0</v>
      </c>
      <c r="N44" s="89"/>
      <c r="O44" s="89"/>
      <c r="P44" s="89"/>
      <c r="Q44" s="89"/>
      <c r="R44" s="90"/>
      <c r="S44" s="80">
        <f t="shared" ref="S44:S64" si="14">M44+R44</f>
        <v>0</v>
      </c>
      <c r="T44" s="90"/>
      <c r="U44" s="80"/>
      <c r="V44" s="50"/>
      <c r="W44" s="50"/>
    </row>
    <row r="45" spans="1:250" s="17" customFormat="1" ht="30" hidden="1" x14ac:dyDescent="0.25">
      <c r="A45" s="10" t="s">
        <v>22</v>
      </c>
      <c r="B45" s="34">
        <v>51</v>
      </c>
      <c r="C45" s="34">
        <v>0</v>
      </c>
      <c r="D45" s="34"/>
      <c r="E45" s="34">
        <v>851</v>
      </c>
      <c r="F45" s="33" t="s">
        <v>18</v>
      </c>
      <c r="G45" s="33" t="s">
        <v>19</v>
      </c>
      <c r="H45" s="33" t="s">
        <v>25</v>
      </c>
      <c r="I45" s="37" t="s">
        <v>23</v>
      </c>
      <c r="J45" s="46"/>
      <c r="K45" s="46"/>
      <c r="L45" s="46"/>
      <c r="M45" s="81">
        <f t="shared" si="13"/>
        <v>0</v>
      </c>
      <c r="N45" s="83"/>
      <c r="O45" s="83"/>
      <c r="P45" s="83"/>
      <c r="Q45" s="83"/>
      <c r="R45" s="80"/>
      <c r="S45" s="80">
        <f t="shared" si="14"/>
        <v>0</v>
      </c>
      <c r="T45" s="80"/>
      <c r="U45" s="80"/>
      <c r="V45" s="49"/>
      <c r="W45" s="49"/>
    </row>
    <row r="46" spans="1:250" s="17" customFormat="1" hidden="1" x14ac:dyDescent="0.25">
      <c r="A46" s="10" t="s">
        <v>46</v>
      </c>
      <c r="B46" s="34">
        <v>51</v>
      </c>
      <c r="C46" s="34">
        <v>0</v>
      </c>
      <c r="D46" s="34"/>
      <c r="E46" s="34">
        <v>851</v>
      </c>
      <c r="F46" s="33" t="s">
        <v>18</v>
      </c>
      <c r="G46" s="33" t="s">
        <v>19</v>
      </c>
      <c r="H46" s="33" t="s">
        <v>25</v>
      </c>
      <c r="I46" s="37" t="s">
        <v>45</v>
      </c>
      <c r="J46" s="46"/>
      <c r="K46" s="46"/>
      <c r="L46" s="46"/>
      <c r="M46" s="81">
        <f>M47+M48+M49+M50</f>
        <v>0</v>
      </c>
      <c r="N46" s="83"/>
      <c r="O46" s="83"/>
      <c r="P46" s="83"/>
      <c r="Q46" s="83"/>
      <c r="R46" s="80"/>
      <c r="S46" s="80">
        <f t="shared" si="14"/>
        <v>0</v>
      </c>
      <c r="T46" s="80"/>
      <c r="U46" s="80"/>
      <c r="V46" s="49"/>
      <c r="W46" s="49"/>
    </row>
    <row r="47" spans="1:250" ht="30" hidden="1" x14ac:dyDescent="0.25">
      <c r="A47" s="51" t="s">
        <v>26</v>
      </c>
      <c r="B47" s="34"/>
      <c r="C47" s="34"/>
      <c r="D47" s="34"/>
      <c r="E47" s="34"/>
      <c r="F47" s="33"/>
      <c r="G47" s="33"/>
      <c r="H47" s="33"/>
      <c r="I47" s="37"/>
      <c r="J47" s="46" t="s">
        <v>24</v>
      </c>
      <c r="K47" s="46"/>
      <c r="L47" s="46"/>
      <c r="M47" s="83"/>
      <c r="N47" s="87">
        <v>1095620</v>
      </c>
      <c r="O47" s="83">
        <f>N47*5/100</f>
        <v>54781</v>
      </c>
      <c r="P47" s="83">
        <f>N47*95/100</f>
        <v>1040839</v>
      </c>
      <c r="Q47" s="83"/>
      <c r="R47" s="88"/>
      <c r="S47" s="80">
        <f t="shared" si="14"/>
        <v>0</v>
      </c>
      <c r="T47" s="88"/>
      <c r="U47" s="80"/>
    </row>
    <row r="48" spans="1:250" ht="45" hidden="1" x14ac:dyDescent="0.25">
      <c r="A48" s="51" t="s">
        <v>28</v>
      </c>
      <c r="B48" s="44"/>
      <c r="C48" s="44"/>
      <c r="D48" s="44"/>
      <c r="E48" s="44"/>
      <c r="F48" s="46"/>
      <c r="G48" s="46"/>
      <c r="H48" s="46"/>
      <c r="I48" s="40"/>
      <c r="J48" s="46" t="s">
        <v>24</v>
      </c>
      <c r="K48" s="46"/>
      <c r="L48" s="46"/>
      <c r="M48" s="83"/>
      <c r="N48" s="87">
        <v>1135010</v>
      </c>
      <c r="O48" s="83">
        <f>N48*5/100</f>
        <v>56750.5</v>
      </c>
      <c r="P48" s="83">
        <f>N48*95/100</f>
        <v>1078259.5</v>
      </c>
      <c r="Q48" s="83"/>
      <c r="R48" s="88"/>
      <c r="S48" s="80">
        <f t="shared" si="14"/>
        <v>0</v>
      </c>
      <c r="T48" s="88"/>
      <c r="U48" s="80"/>
    </row>
    <row r="49" spans="1:23" ht="30" hidden="1" x14ac:dyDescent="0.25">
      <c r="A49" s="51" t="s">
        <v>27</v>
      </c>
      <c r="B49" s="44"/>
      <c r="C49" s="44"/>
      <c r="D49" s="44"/>
      <c r="E49" s="44"/>
      <c r="F49" s="46"/>
      <c r="G49" s="46"/>
      <c r="H49" s="46"/>
      <c r="I49" s="40"/>
      <c r="J49" s="46" t="s">
        <v>24</v>
      </c>
      <c r="K49" s="46"/>
      <c r="L49" s="46"/>
      <c r="M49" s="83"/>
      <c r="N49" s="87">
        <v>1178220</v>
      </c>
      <c r="O49" s="83">
        <f>N49*5/100</f>
        <v>58911</v>
      </c>
      <c r="P49" s="83">
        <f>N49*95/100</f>
        <v>1119309</v>
      </c>
      <c r="Q49" s="83"/>
      <c r="R49" s="88"/>
      <c r="S49" s="80">
        <f t="shared" si="14"/>
        <v>0</v>
      </c>
      <c r="T49" s="88"/>
      <c r="U49" s="80"/>
    </row>
    <row r="50" spans="1:23" ht="30" hidden="1" x14ac:dyDescent="0.25">
      <c r="A50" s="51" t="s">
        <v>50</v>
      </c>
      <c r="B50" s="44"/>
      <c r="C50" s="44"/>
      <c r="D50" s="44"/>
      <c r="E50" s="44"/>
      <c r="F50" s="46"/>
      <c r="G50" s="46"/>
      <c r="H50" s="46"/>
      <c r="I50" s="40"/>
      <c r="J50" s="46" t="s">
        <v>24</v>
      </c>
      <c r="K50" s="46"/>
      <c r="L50" s="46"/>
      <c r="M50" s="83"/>
      <c r="N50" s="87">
        <v>1184840</v>
      </c>
      <c r="O50" s="83">
        <f>N50*5/100</f>
        <v>59242</v>
      </c>
      <c r="P50" s="83">
        <f>N50*95/100</f>
        <v>1125598</v>
      </c>
      <c r="Q50" s="83"/>
      <c r="R50" s="88" t="s">
        <v>51</v>
      </c>
      <c r="S50" s="80"/>
      <c r="T50" s="88"/>
      <c r="U50" s="80"/>
    </row>
    <row r="51" spans="1:23" hidden="1" x14ac:dyDescent="0.25">
      <c r="A51" s="15" t="s">
        <v>29</v>
      </c>
      <c r="B51" s="52">
        <v>51</v>
      </c>
      <c r="C51" s="52">
        <v>0</v>
      </c>
      <c r="D51" s="52">
        <v>13</v>
      </c>
      <c r="E51" s="52">
        <v>851</v>
      </c>
      <c r="F51" s="39" t="s">
        <v>30</v>
      </c>
      <c r="G51" s="53"/>
      <c r="H51" s="53"/>
      <c r="I51" s="39"/>
      <c r="J51" s="53"/>
      <c r="K51" s="53"/>
      <c r="L51" s="53"/>
      <c r="M51" s="89">
        <f t="shared" ref="M51:T52" si="15">M52</f>
        <v>0</v>
      </c>
      <c r="N51" s="89">
        <f t="shared" si="15"/>
        <v>0</v>
      </c>
      <c r="O51" s="89">
        <f t="shared" si="15"/>
        <v>0</v>
      </c>
      <c r="P51" s="89">
        <f t="shared" si="15"/>
        <v>0</v>
      </c>
      <c r="Q51" s="89">
        <f t="shared" si="15"/>
        <v>0</v>
      </c>
      <c r="R51" s="89">
        <f t="shared" si="15"/>
        <v>0</v>
      </c>
      <c r="S51" s="89">
        <f t="shared" si="15"/>
        <v>0</v>
      </c>
      <c r="T51" s="89">
        <f t="shared" si="15"/>
        <v>0</v>
      </c>
      <c r="U51" s="89"/>
    </row>
    <row r="52" spans="1:23" hidden="1" x14ac:dyDescent="0.25">
      <c r="A52" s="16" t="s">
        <v>1</v>
      </c>
      <c r="B52" s="31">
        <v>51</v>
      </c>
      <c r="C52" s="31">
        <v>0</v>
      </c>
      <c r="D52" s="31">
        <v>13</v>
      </c>
      <c r="E52" s="31">
        <v>851</v>
      </c>
      <c r="F52" s="36" t="s">
        <v>30</v>
      </c>
      <c r="G52" s="32" t="s">
        <v>19</v>
      </c>
      <c r="H52" s="32"/>
      <c r="I52" s="36"/>
      <c r="J52" s="32"/>
      <c r="K52" s="32"/>
      <c r="L52" s="32"/>
      <c r="M52" s="78">
        <f>M53</f>
        <v>0</v>
      </c>
      <c r="N52" s="78">
        <f t="shared" si="15"/>
        <v>0</v>
      </c>
      <c r="O52" s="78">
        <f t="shared" si="15"/>
        <v>0</v>
      </c>
      <c r="P52" s="78">
        <f t="shared" si="15"/>
        <v>0</v>
      </c>
      <c r="Q52" s="78">
        <f t="shared" si="15"/>
        <v>0</v>
      </c>
      <c r="R52" s="78">
        <f t="shared" si="15"/>
        <v>0</v>
      </c>
      <c r="S52" s="78">
        <f t="shared" si="15"/>
        <v>0</v>
      </c>
      <c r="T52" s="78">
        <f t="shared" si="15"/>
        <v>0</v>
      </c>
      <c r="U52" s="78"/>
    </row>
    <row r="53" spans="1:23" ht="28.5" hidden="1" x14ac:dyDescent="0.25">
      <c r="A53" s="7" t="s">
        <v>33</v>
      </c>
      <c r="B53" s="31">
        <v>51</v>
      </c>
      <c r="C53" s="31">
        <v>0</v>
      </c>
      <c r="D53" s="31"/>
      <c r="E53" s="31">
        <v>851</v>
      </c>
      <c r="F53" s="36" t="s">
        <v>30</v>
      </c>
      <c r="G53" s="32" t="s">
        <v>19</v>
      </c>
      <c r="H53" s="32" t="s">
        <v>34</v>
      </c>
      <c r="I53" s="36"/>
      <c r="J53" s="32"/>
      <c r="K53" s="32"/>
      <c r="L53" s="32"/>
      <c r="M53" s="78">
        <f t="shared" ref="M53:T55" si="16">M54</f>
        <v>0</v>
      </c>
      <c r="N53" s="78">
        <f t="shared" si="16"/>
        <v>0</v>
      </c>
      <c r="O53" s="78">
        <f t="shared" si="16"/>
        <v>0</v>
      </c>
      <c r="P53" s="78">
        <f t="shared" si="16"/>
        <v>0</v>
      </c>
      <c r="Q53" s="78">
        <f t="shared" si="16"/>
        <v>0</v>
      </c>
      <c r="R53" s="78">
        <f t="shared" si="16"/>
        <v>0</v>
      </c>
      <c r="S53" s="78">
        <f t="shared" si="16"/>
        <v>0</v>
      </c>
      <c r="T53" s="78">
        <f t="shared" si="16"/>
        <v>0</v>
      </c>
      <c r="U53" s="78"/>
    </row>
    <row r="54" spans="1:23" ht="30" hidden="1" x14ac:dyDescent="0.25">
      <c r="A54" s="10" t="s">
        <v>22</v>
      </c>
      <c r="B54" s="34">
        <v>51</v>
      </c>
      <c r="C54" s="34">
        <v>0</v>
      </c>
      <c r="D54" s="34"/>
      <c r="E54" s="34">
        <v>851</v>
      </c>
      <c r="F54" s="37" t="s">
        <v>30</v>
      </c>
      <c r="G54" s="33" t="s">
        <v>19</v>
      </c>
      <c r="H54" s="33" t="s">
        <v>34</v>
      </c>
      <c r="I54" s="37" t="s">
        <v>23</v>
      </c>
      <c r="J54" s="33"/>
      <c r="K54" s="33"/>
      <c r="L54" s="33"/>
      <c r="M54" s="81">
        <f t="shared" si="16"/>
        <v>0</v>
      </c>
      <c r="N54" s="81">
        <f t="shared" si="16"/>
        <v>0</v>
      </c>
      <c r="O54" s="81">
        <f t="shared" si="16"/>
        <v>0</v>
      </c>
      <c r="P54" s="81">
        <f t="shared" si="16"/>
        <v>0</v>
      </c>
      <c r="Q54" s="81">
        <f t="shared" si="16"/>
        <v>0</v>
      </c>
      <c r="R54" s="81">
        <f t="shared" si="16"/>
        <v>0</v>
      </c>
      <c r="S54" s="81">
        <f t="shared" si="16"/>
        <v>0</v>
      </c>
      <c r="T54" s="81">
        <f t="shared" si="16"/>
        <v>0</v>
      </c>
      <c r="U54" s="81"/>
      <c r="V54" s="2"/>
      <c r="W54" s="2"/>
    </row>
    <row r="55" spans="1:23" hidden="1" x14ac:dyDescent="0.25">
      <c r="A55" s="11" t="s">
        <v>46</v>
      </c>
      <c r="B55" s="34">
        <v>51</v>
      </c>
      <c r="C55" s="34">
        <v>0</v>
      </c>
      <c r="D55" s="34"/>
      <c r="E55" s="34">
        <v>851</v>
      </c>
      <c r="F55" s="37" t="s">
        <v>30</v>
      </c>
      <c r="G55" s="33" t="s">
        <v>19</v>
      </c>
      <c r="H55" s="33" t="s">
        <v>34</v>
      </c>
      <c r="I55" s="37" t="s">
        <v>45</v>
      </c>
      <c r="J55" s="33"/>
      <c r="K55" s="33"/>
      <c r="L55" s="33"/>
      <c r="M55" s="81">
        <f t="shared" si="16"/>
        <v>0</v>
      </c>
      <c r="N55" s="81">
        <f t="shared" si="16"/>
        <v>0</v>
      </c>
      <c r="O55" s="81">
        <f t="shared" si="16"/>
        <v>0</v>
      </c>
      <c r="P55" s="81">
        <f t="shared" si="16"/>
        <v>0</v>
      </c>
      <c r="Q55" s="81">
        <f t="shared" si="16"/>
        <v>0</v>
      </c>
      <c r="R55" s="81">
        <f t="shared" si="16"/>
        <v>0</v>
      </c>
      <c r="S55" s="81">
        <f t="shared" si="16"/>
        <v>0</v>
      </c>
      <c r="T55" s="81">
        <f t="shared" si="16"/>
        <v>0</v>
      </c>
      <c r="U55" s="81"/>
      <c r="V55" s="2"/>
      <c r="W55" s="2"/>
    </row>
    <row r="56" spans="1:23" ht="0.75" hidden="1" customHeight="1" x14ac:dyDescent="0.25">
      <c r="A56" s="12" t="s">
        <v>35</v>
      </c>
      <c r="B56" s="54"/>
      <c r="C56" s="54"/>
      <c r="D56" s="55"/>
      <c r="E56" s="55"/>
      <c r="F56" s="55"/>
      <c r="G56" s="55"/>
      <c r="H56" s="55"/>
      <c r="I56" s="55"/>
      <c r="J56" s="91" t="s">
        <v>36</v>
      </c>
      <c r="K56" s="91"/>
      <c r="L56" s="91"/>
      <c r="M56" s="83"/>
      <c r="N56" s="83"/>
      <c r="O56" s="83"/>
      <c r="P56" s="83"/>
      <c r="Q56" s="83"/>
      <c r="R56" s="80"/>
      <c r="S56" s="80">
        <f t="shared" si="14"/>
        <v>0</v>
      </c>
      <c r="T56" s="80"/>
      <c r="U56" s="80"/>
      <c r="V56" s="2"/>
      <c r="W56" s="2"/>
    </row>
    <row r="57" spans="1:23" ht="30" x14ac:dyDescent="0.25">
      <c r="A57" s="48" t="s">
        <v>124</v>
      </c>
      <c r="B57" s="44">
        <v>22</v>
      </c>
      <c r="C57" s="44">
        <v>0</v>
      </c>
      <c r="D57" s="44">
        <v>91</v>
      </c>
      <c r="E57" s="44">
        <v>922</v>
      </c>
      <c r="F57" s="46" t="s">
        <v>18</v>
      </c>
      <c r="G57" s="46" t="s">
        <v>19</v>
      </c>
      <c r="H57" s="46" t="s">
        <v>32</v>
      </c>
      <c r="I57" s="40" t="s">
        <v>69</v>
      </c>
      <c r="J57" s="46" t="s">
        <v>24</v>
      </c>
      <c r="K57" s="46" t="s">
        <v>128</v>
      </c>
      <c r="L57" s="46" t="s">
        <v>117</v>
      </c>
      <c r="M57" s="83"/>
      <c r="N57" s="83"/>
      <c r="O57" s="83"/>
      <c r="P57" s="83"/>
      <c r="Q57" s="83"/>
      <c r="R57" s="80">
        <v>871226</v>
      </c>
      <c r="S57" s="80">
        <v>0</v>
      </c>
      <c r="T57" s="80">
        <v>10932771</v>
      </c>
      <c r="U57" s="80">
        <v>0</v>
      </c>
      <c r="V57" s="2"/>
      <c r="W57" s="2"/>
    </row>
    <row r="58" spans="1:23" ht="45" x14ac:dyDescent="0.25">
      <c r="A58" s="48" t="s">
        <v>125</v>
      </c>
      <c r="B58" s="44">
        <v>22</v>
      </c>
      <c r="C58" s="44">
        <v>0</v>
      </c>
      <c r="D58" s="44">
        <v>91</v>
      </c>
      <c r="E58" s="44">
        <v>922</v>
      </c>
      <c r="F58" s="46" t="s">
        <v>18</v>
      </c>
      <c r="G58" s="46" t="s">
        <v>19</v>
      </c>
      <c r="H58" s="46" t="s">
        <v>32</v>
      </c>
      <c r="I58" s="40" t="s">
        <v>69</v>
      </c>
      <c r="J58" s="46" t="s">
        <v>129</v>
      </c>
      <c r="K58" s="46" t="s">
        <v>130</v>
      </c>
      <c r="L58" s="46" t="s">
        <v>117</v>
      </c>
      <c r="M58" s="83"/>
      <c r="N58" s="83"/>
      <c r="O58" s="83"/>
      <c r="P58" s="83"/>
      <c r="Q58" s="83"/>
      <c r="R58" s="80"/>
      <c r="S58" s="80"/>
      <c r="T58" s="80">
        <v>2850000</v>
      </c>
      <c r="U58" s="80"/>
      <c r="V58" s="2"/>
      <c r="W58" s="2"/>
    </row>
    <row r="59" spans="1:23" ht="33.75" customHeight="1" x14ac:dyDescent="0.25">
      <c r="A59" s="27" t="s">
        <v>131</v>
      </c>
      <c r="B59" s="41" t="s">
        <v>74</v>
      </c>
      <c r="C59" s="41" t="s">
        <v>76</v>
      </c>
      <c r="D59" s="41" t="s">
        <v>79</v>
      </c>
      <c r="E59" s="41" t="s">
        <v>68</v>
      </c>
      <c r="F59" s="41" t="s">
        <v>18</v>
      </c>
      <c r="G59" s="41" t="s">
        <v>19</v>
      </c>
      <c r="H59" s="32" t="s">
        <v>25</v>
      </c>
      <c r="I59" s="41"/>
      <c r="J59" s="41"/>
      <c r="K59" s="41"/>
      <c r="L59" s="41"/>
      <c r="M59" s="92" t="str">
        <f>M60</f>
        <v>22</v>
      </c>
      <c r="N59" s="92">
        <f t="shared" ref="N59:U59" si="17">N60</f>
        <v>0</v>
      </c>
      <c r="O59" s="92">
        <f t="shared" si="17"/>
        <v>0</v>
      </c>
      <c r="P59" s="92">
        <f t="shared" si="17"/>
        <v>0</v>
      </c>
      <c r="Q59" s="92">
        <f t="shared" si="17"/>
        <v>0</v>
      </c>
      <c r="R59" s="92">
        <f t="shared" si="17"/>
        <v>0</v>
      </c>
      <c r="S59" s="92">
        <f t="shared" si="17"/>
        <v>855517</v>
      </c>
      <c r="T59" s="92">
        <f t="shared" si="17"/>
        <v>855517</v>
      </c>
      <c r="U59" s="92">
        <f t="shared" si="17"/>
        <v>0</v>
      </c>
      <c r="V59" s="2"/>
      <c r="W59" s="2"/>
    </row>
    <row r="60" spans="1:23" ht="42.75" x14ac:dyDescent="0.25">
      <c r="A60" s="16" t="s">
        <v>70</v>
      </c>
      <c r="B60" s="41" t="s">
        <v>74</v>
      </c>
      <c r="C60" s="41" t="s">
        <v>76</v>
      </c>
      <c r="D60" s="41" t="s">
        <v>79</v>
      </c>
      <c r="E60" s="41" t="s">
        <v>68</v>
      </c>
      <c r="F60" s="41" t="s">
        <v>18</v>
      </c>
      <c r="G60" s="41" t="s">
        <v>19</v>
      </c>
      <c r="H60" s="32" t="s">
        <v>25</v>
      </c>
      <c r="I60" s="41" t="s">
        <v>69</v>
      </c>
      <c r="J60" s="41"/>
      <c r="K60" s="41"/>
      <c r="L60" s="41"/>
      <c r="M60" s="41" t="s">
        <v>74</v>
      </c>
      <c r="N60" s="92">
        <f t="shared" ref="N60:U60" si="18">N61+N65</f>
        <v>0</v>
      </c>
      <c r="O60" s="92">
        <f t="shared" si="18"/>
        <v>0</v>
      </c>
      <c r="P60" s="92">
        <f t="shared" si="18"/>
        <v>0</v>
      </c>
      <c r="Q60" s="92">
        <f t="shared" si="18"/>
        <v>0</v>
      </c>
      <c r="R60" s="92">
        <f t="shared" si="18"/>
        <v>0</v>
      </c>
      <c r="S60" s="92">
        <f>S65+S66+S67</f>
        <v>855517</v>
      </c>
      <c r="T60" s="92">
        <f>T65+T66+T67</f>
        <v>855517</v>
      </c>
      <c r="U60" s="92">
        <f t="shared" si="18"/>
        <v>0</v>
      </c>
      <c r="V60" s="2"/>
      <c r="W60" s="2"/>
    </row>
    <row r="61" spans="1:23" ht="57" hidden="1" x14ac:dyDescent="0.25">
      <c r="A61" s="28" t="s">
        <v>54</v>
      </c>
      <c r="B61" s="41" t="s">
        <v>52</v>
      </c>
      <c r="C61" s="41" t="s">
        <v>53</v>
      </c>
      <c r="D61" s="41" t="s">
        <v>55</v>
      </c>
      <c r="E61" s="41" t="s">
        <v>17</v>
      </c>
      <c r="F61" s="41">
        <v>10</v>
      </c>
      <c r="G61" s="41" t="s">
        <v>43</v>
      </c>
      <c r="H61" s="41" t="s">
        <v>56</v>
      </c>
      <c r="I61" s="41"/>
      <c r="J61" s="41"/>
      <c r="K61" s="41"/>
      <c r="L61" s="41"/>
      <c r="M61" s="93"/>
      <c r="N61" s="94"/>
      <c r="O61" s="94"/>
      <c r="P61" s="94"/>
      <c r="Q61" s="94"/>
      <c r="R61" s="95"/>
      <c r="S61" s="80">
        <f t="shared" si="14"/>
        <v>0</v>
      </c>
      <c r="T61" s="95"/>
      <c r="U61" s="80"/>
      <c r="V61" s="2"/>
      <c r="W61" s="2"/>
    </row>
    <row r="62" spans="1:23" ht="30" hidden="1" x14ac:dyDescent="0.25">
      <c r="A62" s="10" t="s">
        <v>22</v>
      </c>
      <c r="B62" s="42" t="s">
        <v>52</v>
      </c>
      <c r="C62" s="42" t="s">
        <v>53</v>
      </c>
      <c r="D62" s="42" t="s">
        <v>55</v>
      </c>
      <c r="E62" s="42" t="s">
        <v>17</v>
      </c>
      <c r="F62" s="42">
        <v>10</v>
      </c>
      <c r="G62" s="42" t="s">
        <v>43</v>
      </c>
      <c r="H62" s="42" t="s">
        <v>56</v>
      </c>
      <c r="I62" s="42" t="s">
        <v>23</v>
      </c>
      <c r="J62" s="42"/>
      <c r="K62" s="42"/>
      <c r="L62" s="42"/>
      <c r="M62" s="93"/>
      <c r="N62" s="94"/>
      <c r="O62" s="94"/>
      <c r="P62" s="94"/>
      <c r="Q62" s="94"/>
      <c r="R62" s="95"/>
      <c r="S62" s="80">
        <f t="shared" si="14"/>
        <v>0</v>
      </c>
      <c r="T62" s="95"/>
      <c r="U62" s="80"/>
    </row>
    <row r="63" spans="1:23" hidden="1" x14ac:dyDescent="0.25">
      <c r="A63" s="10" t="s">
        <v>44</v>
      </c>
      <c r="B63" s="42" t="s">
        <v>52</v>
      </c>
      <c r="C63" s="42" t="s">
        <v>53</v>
      </c>
      <c r="D63" s="42" t="s">
        <v>55</v>
      </c>
      <c r="E63" s="42" t="s">
        <v>17</v>
      </c>
      <c r="F63" s="42">
        <v>10</v>
      </c>
      <c r="G63" s="42" t="s">
        <v>43</v>
      </c>
      <c r="H63" s="42" t="s">
        <v>56</v>
      </c>
      <c r="I63" s="42" t="s">
        <v>45</v>
      </c>
      <c r="J63" s="42"/>
      <c r="K63" s="42"/>
      <c r="L63" s="42"/>
      <c r="M63" s="93"/>
      <c r="N63" s="94"/>
      <c r="O63" s="94"/>
      <c r="P63" s="94"/>
      <c r="Q63" s="94"/>
      <c r="R63" s="95"/>
      <c r="S63" s="80">
        <f t="shared" si="14"/>
        <v>0</v>
      </c>
      <c r="T63" s="95"/>
      <c r="U63" s="80"/>
      <c r="V63" s="2"/>
      <c r="W63" s="2"/>
    </row>
    <row r="64" spans="1:23" ht="45" hidden="1" x14ac:dyDescent="0.25">
      <c r="A64" s="56" t="s">
        <v>57</v>
      </c>
      <c r="B64" s="57"/>
      <c r="C64" s="57"/>
      <c r="D64" s="57"/>
      <c r="E64" s="57"/>
      <c r="F64" s="57"/>
      <c r="G64" s="57"/>
      <c r="H64" s="57"/>
      <c r="I64" s="57"/>
      <c r="J64" s="75" t="s">
        <v>58</v>
      </c>
      <c r="K64" s="75"/>
      <c r="L64" s="75"/>
      <c r="M64" s="93"/>
      <c r="N64" s="96"/>
      <c r="O64" s="96"/>
      <c r="P64" s="96"/>
      <c r="Q64" s="94"/>
      <c r="R64" s="95"/>
      <c r="S64" s="80">
        <f t="shared" si="14"/>
        <v>0</v>
      </c>
      <c r="T64" s="95"/>
      <c r="U64" s="80"/>
    </row>
    <row r="65" spans="1:23" ht="38.25" x14ac:dyDescent="0.25">
      <c r="A65" s="48" t="s">
        <v>123</v>
      </c>
      <c r="B65" s="57" t="s">
        <v>74</v>
      </c>
      <c r="C65" s="57" t="s">
        <v>76</v>
      </c>
      <c r="D65" s="57" t="s">
        <v>79</v>
      </c>
      <c r="E65" s="57" t="s">
        <v>68</v>
      </c>
      <c r="F65" s="57" t="s">
        <v>18</v>
      </c>
      <c r="G65" s="57" t="s">
        <v>19</v>
      </c>
      <c r="H65" s="46" t="s">
        <v>25</v>
      </c>
      <c r="I65" s="57" t="s">
        <v>69</v>
      </c>
      <c r="J65" s="46" t="s">
        <v>126</v>
      </c>
      <c r="K65" s="46" t="s">
        <v>127</v>
      </c>
      <c r="L65" s="46" t="s">
        <v>117</v>
      </c>
      <c r="M65" s="78">
        <f>M68</f>
        <v>6256173</v>
      </c>
      <c r="N65" s="94"/>
      <c r="O65" s="94"/>
      <c r="P65" s="94"/>
      <c r="Q65" s="94"/>
      <c r="R65" s="95"/>
      <c r="S65" s="80">
        <v>130108</v>
      </c>
      <c r="T65" s="97">
        <v>130108</v>
      </c>
      <c r="U65" s="97">
        <v>0</v>
      </c>
      <c r="V65" s="2"/>
      <c r="W65" s="2"/>
    </row>
    <row r="66" spans="1:23" ht="30" x14ac:dyDescent="0.25">
      <c r="A66" s="48" t="s">
        <v>124</v>
      </c>
      <c r="B66" s="44">
        <v>22</v>
      </c>
      <c r="C66" s="44">
        <v>0</v>
      </c>
      <c r="D66" s="44">
        <v>91</v>
      </c>
      <c r="E66" s="44">
        <v>922</v>
      </c>
      <c r="F66" s="46" t="s">
        <v>18</v>
      </c>
      <c r="G66" s="46" t="s">
        <v>19</v>
      </c>
      <c r="H66" s="46" t="s">
        <v>25</v>
      </c>
      <c r="I66" s="40" t="s">
        <v>69</v>
      </c>
      <c r="J66" s="46" t="s">
        <v>24</v>
      </c>
      <c r="K66" s="46" t="s">
        <v>128</v>
      </c>
      <c r="L66" s="46" t="s">
        <v>117</v>
      </c>
      <c r="M66" s="83"/>
      <c r="N66" s="83"/>
      <c r="O66" s="83"/>
      <c r="P66" s="83"/>
      <c r="Q66" s="83"/>
      <c r="R66" s="80">
        <v>871226</v>
      </c>
      <c r="S66" s="80">
        <v>575409</v>
      </c>
      <c r="T66" s="80">
        <v>575409</v>
      </c>
      <c r="U66" s="80">
        <v>0</v>
      </c>
      <c r="V66" s="2"/>
      <c r="W66" s="2"/>
    </row>
    <row r="67" spans="1:23" ht="45" x14ac:dyDescent="0.25">
      <c r="A67" s="48" t="s">
        <v>125</v>
      </c>
      <c r="B67" s="44">
        <v>22</v>
      </c>
      <c r="C67" s="44">
        <v>0</v>
      </c>
      <c r="D67" s="44">
        <v>91</v>
      </c>
      <c r="E67" s="44">
        <v>922</v>
      </c>
      <c r="F67" s="46" t="s">
        <v>18</v>
      </c>
      <c r="G67" s="46" t="s">
        <v>19</v>
      </c>
      <c r="H67" s="46" t="s">
        <v>25</v>
      </c>
      <c r="I67" s="40" t="s">
        <v>69</v>
      </c>
      <c r="J67" s="46" t="s">
        <v>129</v>
      </c>
      <c r="K67" s="46" t="s">
        <v>130</v>
      </c>
      <c r="L67" s="46" t="s">
        <v>117</v>
      </c>
      <c r="M67" s="83"/>
      <c r="N67" s="83"/>
      <c r="O67" s="83"/>
      <c r="P67" s="83"/>
      <c r="Q67" s="83"/>
      <c r="R67" s="80"/>
      <c r="S67" s="80">
        <v>150000</v>
      </c>
      <c r="T67" s="80">
        <v>150000</v>
      </c>
      <c r="U67" s="80">
        <v>0</v>
      </c>
      <c r="V67" s="2"/>
      <c r="W67" s="2"/>
    </row>
    <row r="68" spans="1:23" ht="28.5" x14ac:dyDescent="0.25">
      <c r="A68" s="27" t="s">
        <v>132</v>
      </c>
      <c r="B68" s="41" t="s">
        <v>74</v>
      </c>
      <c r="C68" s="41" t="s">
        <v>76</v>
      </c>
      <c r="D68" s="41" t="s">
        <v>133</v>
      </c>
      <c r="E68" s="42"/>
      <c r="F68" s="42"/>
      <c r="G68" s="42"/>
      <c r="H68" s="33"/>
      <c r="I68" s="42"/>
      <c r="J68" s="42"/>
      <c r="K68" s="42"/>
      <c r="L68" s="42"/>
      <c r="M68" s="81">
        <f t="shared" ref="M68:M69" si="19">M69</f>
        <v>6256173</v>
      </c>
      <c r="N68" s="94"/>
      <c r="O68" s="94"/>
      <c r="P68" s="94"/>
      <c r="Q68" s="94"/>
      <c r="R68" s="95"/>
      <c r="S68" s="79">
        <f>S69</f>
        <v>0</v>
      </c>
      <c r="T68" s="98">
        <f t="shared" ref="T68:U68" si="20">T69</f>
        <v>150000</v>
      </c>
      <c r="U68" s="98">
        <f t="shared" si="20"/>
        <v>0</v>
      </c>
    </row>
    <row r="69" spans="1:23" ht="18" customHeight="1" x14ac:dyDescent="0.25">
      <c r="A69" s="6" t="s">
        <v>66</v>
      </c>
      <c r="B69" s="41" t="s">
        <v>74</v>
      </c>
      <c r="C69" s="41" t="s">
        <v>76</v>
      </c>
      <c r="D69" s="41" t="s">
        <v>133</v>
      </c>
      <c r="E69" s="41" t="s">
        <v>68</v>
      </c>
      <c r="F69" s="42"/>
      <c r="G69" s="42"/>
      <c r="H69" s="33"/>
      <c r="I69" s="42"/>
      <c r="J69" s="42"/>
      <c r="K69" s="42"/>
      <c r="L69" s="42"/>
      <c r="M69" s="81">
        <f t="shared" si="19"/>
        <v>6256173</v>
      </c>
      <c r="N69" s="94"/>
      <c r="O69" s="94"/>
      <c r="P69" s="94"/>
      <c r="Q69" s="94"/>
      <c r="R69" s="95"/>
      <c r="S69" s="79">
        <f>S70</f>
        <v>0</v>
      </c>
      <c r="T69" s="79">
        <f>T70</f>
        <v>150000</v>
      </c>
      <c r="U69" s="79">
        <f>U70</f>
        <v>0</v>
      </c>
    </row>
    <row r="70" spans="1:23" ht="17.25" customHeight="1" x14ac:dyDescent="0.25">
      <c r="A70" s="26" t="s">
        <v>16</v>
      </c>
      <c r="B70" s="41" t="s">
        <v>74</v>
      </c>
      <c r="C70" s="41" t="s">
        <v>76</v>
      </c>
      <c r="D70" s="41" t="s">
        <v>133</v>
      </c>
      <c r="E70" s="41" t="s">
        <v>68</v>
      </c>
      <c r="F70" s="41" t="s">
        <v>18</v>
      </c>
      <c r="G70" s="42"/>
      <c r="H70" s="42"/>
      <c r="I70" s="42"/>
      <c r="J70" s="71"/>
      <c r="K70" s="99"/>
      <c r="L70" s="71"/>
      <c r="M70" s="93">
        <v>6256173</v>
      </c>
      <c r="N70" s="96"/>
      <c r="O70" s="96"/>
      <c r="P70" s="96"/>
      <c r="Q70" s="94"/>
      <c r="R70" s="95"/>
      <c r="S70" s="79">
        <f>S71</f>
        <v>0</v>
      </c>
      <c r="T70" s="79">
        <f>T71</f>
        <v>150000</v>
      </c>
      <c r="U70" s="79">
        <f>U71</f>
        <v>0</v>
      </c>
    </row>
    <row r="71" spans="1:23" ht="17.25" customHeight="1" x14ac:dyDescent="0.25">
      <c r="A71" s="26" t="s">
        <v>0</v>
      </c>
      <c r="B71" s="41" t="s">
        <v>74</v>
      </c>
      <c r="C71" s="41" t="s">
        <v>76</v>
      </c>
      <c r="D71" s="41" t="s">
        <v>133</v>
      </c>
      <c r="E71" s="41" t="s">
        <v>68</v>
      </c>
      <c r="F71" s="41" t="s">
        <v>18</v>
      </c>
      <c r="G71" s="41" t="s">
        <v>19</v>
      </c>
      <c r="H71" s="30"/>
      <c r="I71" s="30"/>
      <c r="J71" s="30"/>
      <c r="K71" s="30"/>
      <c r="L71" s="30"/>
      <c r="M71" s="30"/>
      <c r="N71" s="30"/>
      <c r="O71" s="30"/>
      <c r="P71" s="30"/>
      <c r="Q71" s="29"/>
      <c r="R71" s="30"/>
      <c r="S71" s="100">
        <f>S72+S75+S78</f>
        <v>0</v>
      </c>
      <c r="T71" s="100">
        <f>T72+T75+T78</f>
        <v>150000</v>
      </c>
      <c r="U71" s="100">
        <f>U72+U75+U78</f>
        <v>0</v>
      </c>
    </row>
    <row r="72" spans="1:23" s="58" customFormat="1" ht="46.5" customHeight="1" x14ac:dyDescent="0.25">
      <c r="A72" s="62" t="s">
        <v>134</v>
      </c>
      <c r="B72" s="41" t="s">
        <v>74</v>
      </c>
      <c r="C72" s="41" t="s">
        <v>76</v>
      </c>
      <c r="D72" s="41" t="s">
        <v>133</v>
      </c>
      <c r="E72" s="41" t="s">
        <v>68</v>
      </c>
      <c r="F72" s="41" t="s">
        <v>18</v>
      </c>
      <c r="G72" s="41" t="s">
        <v>19</v>
      </c>
      <c r="H72" s="32" t="s">
        <v>25</v>
      </c>
      <c r="I72" s="41"/>
      <c r="J72" s="41"/>
      <c r="K72" s="41"/>
      <c r="L72" s="41"/>
      <c r="M72" s="41" t="s">
        <v>43</v>
      </c>
      <c r="N72" s="41" t="s">
        <v>80</v>
      </c>
      <c r="O72" s="101"/>
      <c r="P72" s="101"/>
      <c r="Q72" s="101"/>
      <c r="R72" s="101"/>
      <c r="S72" s="102">
        <f t="shared" ref="S72:U73" si="21">S73</f>
        <v>0</v>
      </c>
      <c r="T72" s="102">
        <f t="shared" si="21"/>
        <v>150000</v>
      </c>
      <c r="U72" s="102">
        <f t="shared" si="21"/>
        <v>0</v>
      </c>
    </row>
    <row r="73" spans="1:23" s="1" customFormat="1" ht="43.5" customHeight="1" x14ac:dyDescent="0.25">
      <c r="A73" s="16" t="s">
        <v>70</v>
      </c>
      <c r="B73" s="41" t="s">
        <v>74</v>
      </c>
      <c r="C73" s="41" t="s">
        <v>76</v>
      </c>
      <c r="D73" s="41" t="s">
        <v>133</v>
      </c>
      <c r="E73" s="41" t="s">
        <v>68</v>
      </c>
      <c r="F73" s="41" t="s">
        <v>18</v>
      </c>
      <c r="G73" s="41" t="s">
        <v>19</v>
      </c>
      <c r="H73" s="32" t="s">
        <v>25</v>
      </c>
      <c r="I73" s="64">
        <v>414</v>
      </c>
      <c r="J73" s="63"/>
      <c r="K73" s="63"/>
      <c r="L73" s="63"/>
      <c r="M73" s="63"/>
      <c r="N73" s="63"/>
      <c r="O73" s="63"/>
      <c r="P73" s="63"/>
      <c r="Q73" s="63"/>
      <c r="R73" s="63"/>
      <c r="S73" s="103">
        <f t="shared" si="21"/>
        <v>0</v>
      </c>
      <c r="T73" s="103">
        <f t="shared" si="21"/>
        <v>150000</v>
      </c>
      <c r="U73" s="103">
        <f t="shared" si="21"/>
        <v>0</v>
      </c>
    </row>
    <row r="74" spans="1:23" s="1" customFormat="1" ht="32.25" customHeight="1" x14ac:dyDescent="0.25">
      <c r="A74" s="65" t="s">
        <v>136</v>
      </c>
      <c r="B74" s="57" t="s">
        <v>74</v>
      </c>
      <c r="C74" s="57" t="s">
        <v>76</v>
      </c>
      <c r="D74" s="57" t="s">
        <v>133</v>
      </c>
      <c r="E74" s="57" t="s">
        <v>68</v>
      </c>
      <c r="F74" s="57" t="s">
        <v>18</v>
      </c>
      <c r="G74" s="57" t="s">
        <v>19</v>
      </c>
      <c r="H74" s="46" t="s">
        <v>25</v>
      </c>
      <c r="I74" s="66">
        <v>414</v>
      </c>
      <c r="J74" s="46" t="s">
        <v>24</v>
      </c>
      <c r="K74" s="46" t="s">
        <v>135</v>
      </c>
      <c r="L74" s="46" t="s">
        <v>117</v>
      </c>
      <c r="M74" s="63"/>
      <c r="N74" s="63"/>
      <c r="O74" s="63"/>
      <c r="P74" s="63"/>
      <c r="Q74" s="63"/>
      <c r="R74" s="63"/>
      <c r="S74" s="104">
        <v>0</v>
      </c>
      <c r="T74" s="105">
        <v>150000</v>
      </c>
      <c r="U74" s="104">
        <v>0</v>
      </c>
    </row>
    <row r="75" spans="1:23" s="1" customFormat="1" ht="42.75" hidden="1" x14ac:dyDescent="0.25">
      <c r="A75" s="67" t="s">
        <v>85</v>
      </c>
      <c r="B75" s="41" t="s">
        <v>74</v>
      </c>
      <c r="C75" s="41" t="s">
        <v>76</v>
      </c>
      <c r="D75" s="41" t="s">
        <v>74</v>
      </c>
      <c r="E75" s="41" t="s">
        <v>68</v>
      </c>
      <c r="F75" s="41" t="s">
        <v>43</v>
      </c>
      <c r="G75" s="41" t="s">
        <v>80</v>
      </c>
      <c r="H75" s="32" t="s">
        <v>83</v>
      </c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103">
        <f t="shared" ref="S75:U76" si="22">S76</f>
        <v>0</v>
      </c>
      <c r="T75" s="103">
        <f t="shared" si="22"/>
        <v>0</v>
      </c>
      <c r="U75" s="103">
        <f t="shared" si="22"/>
        <v>0</v>
      </c>
    </row>
    <row r="76" spans="1:23" ht="42.75" hidden="1" x14ac:dyDescent="0.25">
      <c r="A76" s="16" t="s">
        <v>70</v>
      </c>
      <c r="B76" s="41" t="s">
        <v>74</v>
      </c>
      <c r="C76" s="41" t="s">
        <v>76</v>
      </c>
      <c r="D76" s="41" t="s">
        <v>74</v>
      </c>
      <c r="E76" s="41" t="s">
        <v>68</v>
      </c>
      <c r="F76" s="41" t="s">
        <v>43</v>
      </c>
      <c r="G76" s="41" t="s">
        <v>80</v>
      </c>
      <c r="H76" s="32" t="s">
        <v>83</v>
      </c>
      <c r="I76" s="68">
        <v>414</v>
      </c>
      <c r="J76" s="30"/>
      <c r="K76" s="30"/>
      <c r="L76" s="30"/>
      <c r="M76" s="30"/>
      <c r="N76" s="30"/>
      <c r="O76" s="30"/>
      <c r="P76" s="30"/>
      <c r="Q76" s="29"/>
      <c r="R76" s="30"/>
      <c r="S76" s="100">
        <f t="shared" si="22"/>
        <v>0</v>
      </c>
      <c r="T76" s="100">
        <f t="shared" si="22"/>
        <v>0</v>
      </c>
      <c r="U76" s="100">
        <f t="shared" si="22"/>
        <v>0</v>
      </c>
      <c r="V76" s="2"/>
      <c r="W76" s="2"/>
    </row>
    <row r="77" spans="1:23" ht="30" hidden="1" x14ac:dyDescent="0.25">
      <c r="A77" s="65" t="s">
        <v>81</v>
      </c>
      <c r="B77" s="57" t="s">
        <v>74</v>
      </c>
      <c r="C77" s="57" t="s">
        <v>76</v>
      </c>
      <c r="D77" s="57" t="s">
        <v>74</v>
      </c>
      <c r="E77" s="57" t="s">
        <v>68</v>
      </c>
      <c r="F77" s="57" t="s">
        <v>43</v>
      </c>
      <c r="G77" s="57" t="s">
        <v>80</v>
      </c>
      <c r="H77" s="46" t="s">
        <v>83</v>
      </c>
      <c r="I77" s="69">
        <v>414</v>
      </c>
      <c r="J77" s="46" t="s">
        <v>24</v>
      </c>
      <c r="K77" s="46" t="s">
        <v>82</v>
      </c>
      <c r="L77" s="46" t="s">
        <v>60</v>
      </c>
      <c r="M77" s="30"/>
      <c r="N77" s="30"/>
      <c r="O77" s="30"/>
      <c r="P77" s="30"/>
      <c r="Q77" s="29"/>
      <c r="R77" s="30"/>
      <c r="S77" s="106"/>
      <c r="T77" s="107">
        <v>0</v>
      </c>
      <c r="U77" s="108">
        <v>0</v>
      </c>
      <c r="V77" s="2"/>
      <c r="W77" s="2"/>
    </row>
    <row r="78" spans="1:23" ht="42.75" hidden="1" x14ac:dyDescent="0.25">
      <c r="A78" s="67" t="s">
        <v>84</v>
      </c>
      <c r="B78" s="41" t="s">
        <v>74</v>
      </c>
      <c r="C78" s="41" t="s">
        <v>76</v>
      </c>
      <c r="D78" s="41" t="s">
        <v>74</v>
      </c>
      <c r="E78" s="41" t="s">
        <v>68</v>
      </c>
      <c r="F78" s="41" t="s">
        <v>43</v>
      </c>
      <c r="G78" s="41" t="s">
        <v>80</v>
      </c>
      <c r="H78" s="32" t="s">
        <v>86</v>
      </c>
      <c r="I78" s="30"/>
      <c r="J78" s="30"/>
      <c r="K78" s="30"/>
      <c r="L78" s="30"/>
      <c r="M78" s="30"/>
      <c r="N78" s="30"/>
      <c r="O78" s="30"/>
      <c r="P78" s="30"/>
      <c r="Q78" s="29"/>
      <c r="R78" s="30"/>
      <c r="S78" s="100">
        <f t="shared" ref="S78:U79" si="23">S79</f>
        <v>0</v>
      </c>
      <c r="T78" s="100">
        <f t="shared" si="23"/>
        <v>0</v>
      </c>
      <c r="U78" s="100">
        <f t="shared" si="23"/>
        <v>0</v>
      </c>
      <c r="V78" s="2"/>
      <c r="W78" s="2"/>
    </row>
    <row r="79" spans="1:23" ht="42.75" hidden="1" x14ac:dyDescent="0.25">
      <c r="A79" s="16" t="s">
        <v>70</v>
      </c>
      <c r="B79" s="41" t="s">
        <v>74</v>
      </c>
      <c r="C79" s="41" t="s">
        <v>76</v>
      </c>
      <c r="D79" s="41" t="s">
        <v>74</v>
      </c>
      <c r="E79" s="41" t="s">
        <v>68</v>
      </c>
      <c r="F79" s="41" t="s">
        <v>43</v>
      </c>
      <c r="G79" s="41" t="s">
        <v>80</v>
      </c>
      <c r="H79" s="32" t="s">
        <v>86</v>
      </c>
      <c r="I79" s="68">
        <v>414</v>
      </c>
      <c r="J79" s="30"/>
      <c r="K79" s="30"/>
      <c r="L79" s="30"/>
      <c r="M79" s="30"/>
      <c r="N79" s="30"/>
      <c r="O79" s="30"/>
      <c r="P79" s="30"/>
      <c r="Q79" s="29"/>
      <c r="R79" s="30"/>
      <c r="S79" s="100">
        <f t="shared" si="23"/>
        <v>0</v>
      </c>
      <c r="T79" s="100">
        <f t="shared" si="23"/>
        <v>0</v>
      </c>
      <c r="U79" s="100">
        <f t="shared" si="23"/>
        <v>0</v>
      </c>
      <c r="V79" s="2"/>
      <c r="W79" s="2"/>
    </row>
    <row r="80" spans="1:23" ht="30" hidden="1" x14ac:dyDescent="0.25">
      <c r="A80" s="65" t="s">
        <v>81</v>
      </c>
      <c r="B80" s="57" t="s">
        <v>74</v>
      </c>
      <c r="C80" s="57" t="s">
        <v>76</v>
      </c>
      <c r="D80" s="57" t="s">
        <v>74</v>
      </c>
      <c r="E80" s="57" t="s">
        <v>68</v>
      </c>
      <c r="F80" s="57" t="s">
        <v>43</v>
      </c>
      <c r="G80" s="57" t="s">
        <v>80</v>
      </c>
      <c r="H80" s="46" t="s">
        <v>86</v>
      </c>
      <c r="I80" s="69">
        <v>414</v>
      </c>
      <c r="J80" s="46" t="s">
        <v>24</v>
      </c>
      <c r="K80" s="46" t="s">
        <v>82</v>
      </c>
      <c r="L80" s="46" t="s">
        <v>60</v>
      </c>
      <c r="M80" s="30"/>
      <c r="N80" s="30"/>
      <c r="O80" s="30"/>
      <c r="P80" s="30"/>
      <c r="Q80" s="29"/>
      <c r="R80" s="30"/>
      <c r="S80" s="106">
        <v>0</v>
      </c>
      <c r="T80" s="107"/>
      <c r="U80" s="106"/>
      <c r="V80" s="2"/>
      <c r="W80" s="2"/>
    </row>
    <row r="81" spans="1:23" ht="28.5" hidden="1" x14ac:dyDescent="0.25">
      <c r="A81" s="61" t="s">
        <v>87</v>
      </c>
      <c r="B81" s="70" t="s">
        <v>88</v>
      </c>
      <c r="C81" s="71"/>
      <c r="D81" s="72"/>
      <c r="E81" s="72"/>
      <c r="F81" s="72"/>
      <c r="G81" s="72"/>
      <c r="H81" s="72"/>
      <c r="I81" s="72"/>
      <c r="J81" s="30"/>
      <c r="K81" s="30"/>
      <c r="L81" s="30"/>
      <c r="M81" s="30"/>
      <c r="N81" s="30"/>
      <c r="O81" s="30"/>
      <c r="P81" s="30"/>
      <c r="Q81" s="29"/>
      <c r="R81" s="30"/>
      <c r="S81" s="100">
        <f t="shared" ref="S81:S87" si="24">S82</f>
        <v>14202045</v>
      </c>
      <c r="T81" s="100">
        <f t="shared" ref="T81:U81" si="25">T82</f>
        <v>14202045</v>
      </c>
      <c r="U81" s="100">
        <f t="shared" si="25"/>
        <v>0</v>
      </c>
      <c r="V81" s="2"/>
      <c r="W81" s="2"/>
    </row>
    <row r="82" spans="1:23" ht="57" x14ac:dyDescent="0.25">
      <c r="A82" s="6" t="s">
        <v>54</v>
      </c>
      <c r="B82" s="41" t="s">
        <v>74</v>
      </c>
      <c r="C82" s="70" t="s">
        <v>76</v>
      </c>
      <c r="D82" s="73" t="s">
        <v>137</v>
      </c>
      <c r="E82" s="72"/>
      <c r="F82" s="72"/>
      <c r="G82" s="72"/>
      <c r="H82" s="72"/>
      <c r="I82" s="72"/>
      <c r="J82" s="30"/>
      <c r="K82" s="30"/>
      <c r="L82" s="30"/>
      <c r="M82" s="30"/>
      <c r="N82" s="30"/>
      <c r="O82" s="30"/>
      <c r="P82" s="30"/>
      <c r="Q82" s="29"/>
      <c r="R82" s="30"/>
      <c r="S82" s="100">
        <f t="shared" si="24"/>
        <v>14202045</v>
      </c>
      <c r="T82" s="100">
        <f t="shared" ref="T82:U82" si="26">T83</f>
        <v>14202045</v>
      </c>
      <c r="U82" s="100">
        <f t="shared" si="26"/>
        <v>0</v>
      </c>
      <c r="V82" s="2"/>
      <c r="W82" s="2"/>
    </row>
    <row r="83" spans="1:23" x14ac:dyDescent="0.25">
      <c r="A83" s="6" t="s">
        <v>66</v>
      </c>
      <c r="B83" s="41" t="s">
        <v>74</v>
      </c>
      <c r="C83" s="70" t="s">
        <v>76</v>
      </c>
      <c r="D83" s="73" t="s">
        <v>137</v>
      </c>
      <c r="E83" s="41" t="s">
        <v>68</v>
      </c>
      <c r="F83" s="72"/>
      <c r="G83" s="72"/>
      <c r="H83" s="72"/>
      <c r="I83" s="72"/>
      <c r="J83" s="30"/>
      <c r="K83" s="30"/>
      <c r="L83" s="30"/>
      <c r="M83" s="30"/>
      <c r="N83" s="30"/>
      <c r="O83" s="30"/>
      <c r="P83" s="30"/>
      <c r="Q83" s="29"/>
      <c r="R83" s="30"/>
      <c r="S83" s="100">
        <f t="shared" si="24"/>
        <v>14202045</v>
      </c>
      <c r="T83" s="100">
        <f t="shared" ref="T83:U83" si="27">T84</f>
        <v>14202045</v>
      </c>
      <c r="U83" s="100">
        <f t="shared" si="27"/>
        <v>0</v>
      </c>
      <c r="V83" s="2"/>
      <c r="W83" s="2"/>
    </row>
    <row r="84" spans="1:23" x14ac:dyDescent="0.25">
      <c r="A84" s="61" t="s">
        <v>139</v>
      </c>
      <c r="B84" s="41" t="s">
        <v>74</v>
      </c>
      <c r="C84" s="70" t="s">
        <v>76</v>
      </c>
      <c r="D84" s="73" t="s">
        <v>137</v>
      </c>
      <c r="E84" s="41" t="s">
        <v>68</v>
      </c>
      <c r="F84" s="70" t="s">
        <v>138</v>
      </c>
      <c r="G84" s="72"/>
      <c r="H84" s="72"/>
      <c r="I84" s="72"/>
      <c r="J84" s="30"/>
      <c r="K84" s="30"/>
      <c r="L84" s="30"/>
      <c r="M84" s="30"/>
      <c r="N84" s="30"/>
      <c r="O84" s="30"/>
      <c r="P84" s="30"/>
      <c r="Q84" s="29"/>
      <c r="R84" s="30"/>
      <c r="S84" s="100">
        <f t="shared" si="24"/>
        <v>14202045</v>
      </c>
      <c r="T84" s="100">
        <f t="shared" ref="T84:U84" si="28">T85</f>
        <v>14202045</v>
      </c>
      <c r="U84" s="100">
        <f t="shared" si="28"/>
        <v>0</v>
      </c>
      <c r="V84" s="2"/>
      <c r="W84" s="2"/>
    </row>
    <row r="85" spans="1:23" x14ac:dyDescent="0.25">
      <c r="A85" s="61" t="s">
        <v>140</v>
      </c>
      <c r="B85" s="41" t="s">
        <v>74</v>
      </c>
      <c r="C85" s="70" t="s">
        <v>76</v>
      </c>
      <c r="D85" s="73" t="s">
        <v>137</v>
      </c>
      <c r="E85" s="41" t="s">
        <v>68</v>
      </c>
      <c r="F85" s="70" t="s">
        <v>138</v>
      </c>
      <c r="G85" s="70" t="s">
        <v>43</v>
      </c>
      <c r="H85" s="72"/>
      <c r="I85" s="72"/>
      <c r="J85" s="30"/>
      <c r="K85" s="30"/>
      <c r="L85" s="30"/>
      <c r="M85" s="30"/>
      <c r="N85" s="30"/>
      <c r="O85" s="30"/>
      <c r="P85" s="30"/>
      <c r="Q85" s="29"/>
      <c r="R85" s="30"/>
      <c r="S85" s="100">
        <f t="shared" si="24"/>
        <v>14202045</v>
      </c>
      <c r="T85" s="100">
        <f t="shared" ref="T85:U85" si="29">T86</f>
        <v>14202045</v>
      </c>
      <c r="U85" s="100">
        <f t="shared" si="29"/>
        <v>0</v>
      </c>
      <c r="V85" s="2"/>
      <c r="W85" s="2"/>
    </row>
    <row r="86" spans="1:23" ht="57" x14ac:dyDescent="0.25">
      <c r="A86" s="6" t="s">
        <v>54</v>
      </c>
      <c r="B86" s="41" t="s">
        <v>74</v>
      </c>
      <c r="C86" s="70" t="s">
        <v>76</v>
      </c>
      <c r="D86" s="73" t="s">
        <v>137</v>
      </c>
      <c r="E86" s="41" t="s">
        <v>68</v>
      </c>
      <c r="F86" s="70" t="s">
        <v>138</v>
      </c>
      <c r="G86" s="70" t="s">
        <v>43</v>
      </c>
      <c r="H86" s="32" t="s">
        <v>141</v>
      </c>
      <c r="I86" s="72"/>
      <c r="J86" s="30"/>
      <c r="K86" s="30"/>
      <c r="L86" s="30"/>
      <c r="M86" s="30"/>
      <c r="N86" s="30"/>
      <c r="O86" s="30"/>
      <c r="P86" s="30"/>
      <c r="Q86" s="29"/>
      <c r="R86" s="30"/>
      <c r="S86" s="100">
        <f t="shared" si="24"/>
        <v>14202045</v>
      </c>
      <c r="T86" s="100">
        <f t="shared" ref="T86:U86" si="30">T87</f>
        <v>14202045</v>
      </c>
      <c r="U86" s="100">
        <f t="shared" si="30"/>
        <v>0</v>
      </c>
      <c r="V86" s="2"/>
      <c r="W86" s="2"/>
    </row>
    <row r="87" spans="1:23" ht="47.25" customHeight="1" x14ac:dyDescent="0.25">
      <c r="A87" s="16" t="s">
        <v>70</v>
      </c>
      <c r="B87" s="41" t="s">
        <v>74</v>
      </c>
      <c r="C87" s="70" t="s">
        <v>76</v>
      </c>
      <c r="D87" s="73" t="s">
        <v>137</v>
      </c>
      <c r="E87" s="41" t="s">
        <v>68</v>
      </c>
      <c r="F87" s="70" t="s">
        <v>138</v>
      </c>
      <c r="G87" s="70" t="s">
        <v>43</v>
      </c>
      <c r="H87" s="32" t="s">
        <v>141</v>
      </c>
      <c r="I87" s="73" t="s">
        <v>69</v>
      </c>
      <c r="J87" s="30"/>
      <c r="K87" s="30"/>
      <c r="L87" s="30"/>
      <c r="M87" s="30"/>
      <c r="N87" s="30"/>
      <c r="O87" s="30"/>
      <c r="P87" s="30"/>
      <c r="Q87" s="29"/>
      <c r="R87" s="30"/>
      <c r="S87" s="100">
        <f t="shared" si="24"/>
        <v>14202045</v>
      </c>
      <c r="T87" s="100">
        <f t="shared" ref="T87:U87" si="31">T88</f>
        <v>14202045</v>
      </c>
      <c r="U87" s="100">
        <f t="shared" si="31"/>
        <v>0</v>
      </c>
      <c r="V87" s="2"/>
      <c r="W87" s="2"/>
    </row>
    <row r="88" spans="1:23" ht="45" x14ac:dyDescent="0.25">
      <c r="A88" s="74" t="s">
        <v>142</v>
      </c>
      <c r="B88" s="75" t="s">
        <v>74</v>
      </c>
      <c r="C88" s="75" t="s">
        <v>76</v>
      </c>
      <c r="D88" s="76" t="s">
        <v>137</v>
      </c>
      <c r="E88" s="76" t="s">
        <v>68</v>
      </c>
      <c r="F88" s="75" t="s">
        <v>138</v>
      </c>
      <c r="G88" s="75" t="s">
        <v>43</v>
      </c>
      <c r="H88" s="46" t="s">
        <v>141</v>
      </c>
      <c r="I88" s="76" t="s">
        <v>69</v>
      </c>
      <c r="J88" s="29" t="s">
        <v>58</v>
      </c>
      <c r="K88" s="69">
        <v>15</v>
      </c>
      <c r="L88" s="69">
        <v>2018</v>
      </c>
      <c r="M88" s="30"/>
      <c r="N88" s="30"/>
      <c r="O88" s="30"/>
      <c r="P88" s="30"/>
      <c r="Q88" s="29"/>
      <c r="R88" s="30"/>
      <c r="S88" s="106">
        <v>14202045</v>
      </c>
      <c r="T88" s="107">
        <v>14202045</v>
      </c>
      <c r="U88" s="106">
        <v>0</v>
      </c>
      <c r="V88" s="2"/>
      <c r="W88" s="2"/>
    </row>
  </sheetData>
  <mergeCells count="2">
    <mergeCell ref="A2:U3"/>
    <mergeCell ref="A1:U1"/>
  </mergeCells>
  <pageMargins left="0.11811023622047245" right="0.11811023622047245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48"/>
  <sheetViews>
    <sheetView workbookViewId="0">
      <selection activeCell="T9" sqref="T9"/>
    </sheetView>
  </sheetViews>
  <sheetFormatPr defaultRowHeight="15" x14ac:dyDescent="0.25"/>
  <cols>
    <col min="1" max="1" width="61.140625" style="2" customWidth="1"/>
    <col min="2" max="3" width="4.140625" style="19" customWidth="1"/>
    <col min="4" max="6" width="4" style="2" customWidth="1"/>
    <col min="7" max="7" width="4.7109375" style="2" customWidth="1"/>
    <col min="8" max="8" width="7" style="3" customWidth="1"/>
    <col min="9" max="9" width="4.140625" style="3" customWidth="1"/>
    <col min="10" max="10" width="8.85546875" style="3" customWidth="1"/>
    <col min="11" max="11" width="6.42578125" style="3" customWidth="1"/>
    <col min="12" max="12" width="7.28515625" style="3" customWidth="1"/>
    <col min="13" max="13" width="13.7109375" style="2" hidden="1" customWidth="1"/>
    <col min="14" max="14" width="15.85546875" style="2" hidden="1" customWidth="1"/>
    <col min="15" max="15" width="15" style="2" hidden="1" customWidth="1"/>
    <col min="16" max="16" width="14.28515625" style="2" hidden="1" customWidth="1"/>
    <col min="17" max="17" width="7.140625" style="19" hidden="1" customWidth="1"/>
    <col min="18" max="18" width="14.140625" style="2" hidden="1" customWidth="1"/>
    <col min="19" max="19" width="14.140625" style="2" customWidth="1"/>
    <col min="20" max="20" width="15" style="19" customWidth="1"/>
    <col min="21" max="21" width="13.85546875" style="2" customWidth="1"/>
    <col min="22" max="22" width="11.85546875" style="5" customWidth="1"/>
    <col min="23" max="23" width="12" style="5" bestFit="1" customWidth="1"/>
    <col min="24" max="24" width="9.28515625" style="2" bestFit="1" customWidth="1"/>
    <col min="25" max="250" width="9.140625" style="2"/>
    <col min="251" max="251" width="48.85546875" style="2" customWidth="1"/>
    <col min="252" max="252" width="0" style="2" hidden="1" customWidth="1"/>
    <col min="253" max="253" width="4.140625" style="2" customWidth="1"/>
    <col min="254" max="254" width="4" style="2" customWidth="1"/>
    <col min="255" max="255" width="5" style="2" customWidth="1"/>
    <col min="256" max="257" width="4.7109375" style="2" customWidth="1"/>
    <col min="258" max="258" width="5.7109375" style="2" customWidth="1"/>
    <col min="259" max="259" width="4.7109375" style="2" customWidth="1"/>
    <col min="260" max="261" width="6" style="2" customWidth="1"/>
    <col min="262" max="262" width="9.140625" style="2" customWidth="1"/>
    <col min="263" max="270" width="0" style="2" hidden="1" customWidth="1"/>
    <col min="271" max="273" width="14.7109375" style="2" customWidth="1"/>
    <col min="274" max="275" width="0" style="2" hidden="1" customWidth="1"/>
    <col min="276" max="276" width="15.42578125" style="2" customWidth="1"/>
    <col min="277" max="277" width="12.7109375" style="2" customWidth="1"/>
    <col min="278" max="278" width="11.85546875" style="2" customWidth="1"/>
    <col min="279" max="279" width="12" style="2" bestFit="1" customWidth="1"/>
    <col min="280" max="280" width="9.28515625" style="2" bestFit="1" customWidth="1"/>
    <col min="281" max="506" width="9.140625" style="2"/>
    <col min="507" max="507" width="48.85546875" style="2" customWidth="1"/>
    <col min="508" max="508" width="0" style="2" hidden="1" customWidth="1"/>
    <col min="509" max="509" width="4.140625" style="2" customWidth="1"/>
    <col min="510" max="510" width="4" style="2" customWidth="1"/>
    <col min="511" max="511" width="5" style="2" customWidth="1"/>
    <col min="512" max="513" width="4.7109375" style="2" customWidth="1"/>
    <col min="514" max="514" width="5.7109375" style="2" customWidth="1"/>
    <col min="515" max="515" width="4.7109375" style="2" customWidth="1"/>
    <col min="516" max="517" width="6" style="2" customWidth="1"/>
    <col min="518" max="518" width="9.140625" style="2" customWidth="1"/>
    <col min="519" max="526" width="0" style="2" hidden="1" customWidth="1"/>
    <col min="527" max="529" width="14.7109375" style="2" customWidth="1"/>
    <col min="530" max="531" width="0" style="2" hidden="1" customWidth="1"/>
    <col min="532" max="532" width="15.42578125" style="2" customWidth="1"/>
    <col min="533" max="533" width="12.7109375" style="2" customWidth="1"/>
    <col min="534" max="534" width="11.85546875" style="2" customWidth="1"/>
    <col min="535" max="535" width="12" style="2" bestFit="1" customWidth="1"/>
    <col min="536" max="536" width="9.28515625" style="2" bestFit="1" customWidth="1"/>
    <col min="537" max="762" width="9.140625" style="2"/>
    <col min="763" max="763" width="48.85546875" style="2" customWidth="1"/>
    <col min="764" max="764" width="0" style="2" hidden="1" customWidth="1"/>
    <col min="765" max="765" width="4.140625" style="2" customWidth="1"/>
    <col min="766" max="766" width="4" style="2" customWidth="1"/>
    <col min="767" max="767" width="5" style="2" customWidth="1"/>
    <col min="768" max="769" width="4.7109375" style="2" customWidth="1"/>
    <col min="770" max="770" width="5.7109375" style="2" customWidth="1"/>
    <col min="771" max="771" width="4.7109375" style="2" customWidth="1"/>
    <col min="772" max="773" width="6" style="2" customWidth="1"/>
    <col min="774" max="774" width="9.140625" style="2" customWidth="1"/>
    <col min="775" max="782" width="0" style="2" hidden="1" customWidth="1"/>
    <col min="783" max="785" width="14.7109375" style="2" customWidth="1"/>
    <col min="786" max="787" width="0" style="2" hidden="1" customWidth="1"/>
    <col min="788" max="788" width="15.42578125" style="2" customWidth="1"/>
    <col min="789" max="789" width="12.7109375" style="2" customWidth="1"/>
    <col min="790" max="790" width="11.85546875" style="2" customWidth="1"/>
    <col min="791" max="791" width="12" style="2" bestFit="1" customWidth="1"/>
    <col min="792" max="792" width="9.28515625" style="2" bestFit="1" customWidth="1"/>
    <col min="793" max="1018" width="9.140625" style="2"/>
    <col min="1019" max="1019" width="48.85546875" style="2" customWidth="1"/>
    <col min="1020" max="1020" width="0" style="2" hidden="1" customWidth="1"/>
    <col min="1021" max="1021" width="4.140625" style="2" customWidth="1"/>
    <col min="1022" max="1022" width="4" style="2" customWidth="1"/>
    <col min="1023" max="1023" width="5" style="2" customWidth="1"/>
    <col min="1024" max="1025" width="4.7109375" style="2" customWidth="1"/>
    <col min="1026" max="1026" width="5.7109375" style="2" customWidth="1"/>
    <col min="1027" max="1027" width="4.7109375" style="2" customWidth="1"/>
    <col min="1028" max="1029" width="6" style="2" customWidth="1"/>
    <col min="1030" max="1030" width="9.140625" style="2" customWidth="1"/>
    <col min="1031" max="1038" width="0" style="2" hidden="1" customWidth="1"/>
    <col min="1039" max="1041" width="14.7109375" style="2" customWidth="1"/>
    <col min="1042" max="1043" width="0" style="2" hidden="1" customWidth="1"/>
    <col min="1044" max="1044" width="15.42578125" style="2" customWidth="1"/>
    <col min="1045" max="1045" width="12.7109375" style="2" customWidth="1"/>
    <col min="1046" max="1046" width="11.85546875" style="2" customWidth="1"/>
    <col min="1047" max="1047" width="12" style="2" bestFit="1" customWidth="1"/>
    <col min="1048" max="1048" width="9.28515625" style="2" bestFit="1" customWidth="1"/>
    <col min="1049" max="1274" width="9.140625" style="2"/>
    <col min="1275" max="1275" width="48.85546875" style="2" customWidth="1"/>
    <col min="1276" max="1276" width="0" style="2" hidden="1" customWidth="1"/>
    <col min="1277" max="1277" width="4.140625" style="2" customWidth="1"/>
    <col min="1278" max="1278" width="4" style="2" customWidth="1"/>
    <col min="1279" max="1279" width="5" style="2" customWidth="1"/>
    <col min="1280" max="1281" width="4.7109375" style="2" customWidth="1"/>
    <col min="1282" max="1282" width="5.7109375" style="2" customWidth="1"/>
    <col min="1283" max="1283" width="4.7109375" style="2" customWidth="1"/>
    <col min="1284" max="1285" width="6" style="2" customWidth="1"/>
    <col min="1286" max="1286" width="9.140625" style="2" customWidth="1"/>
    <col min="1287" max="1294" width="0" style="2" hidden="1" customWidth="1"/>
    <col min="1295" max="1297" width="14.7109375" style="2" customWidth="1"/>
    <col min="1298" max="1299" width="0" style="2" hidden="1" customWidth="1"/>
    <col min="1300" max="1300" width="15.42578125" style="2" customWidth="1"/>
    <col min="1301" max="1301" width="12.7109375" style="2" customWidth="1"/>
    <col min="1302" max="1302" width="11.85546875" style="2" customWidth="1"/>
    <col min="1303" max="1303" width="12" style="2" bestFit="1" customWidth="1"/>
    <col min="1304" max="1304" width="9.28515625" style="2" bestFit="1" customWidth="1"/>
    <col min="1305" max="1530" width="9.140625" style="2"/>
    <col min="1531" max="1531" width="48.85546875" style="2" customWidth="1"/>
    <col min="1532" max="1532" width="0" style="2" hidden="1" customWidth="1"/>
    <col min="1533" max="1533" width="4.140625" style="2" customWidth="1"/>
    <col min="1534" max="1534" width="4" style="2" customWidth="1"/>
    <col min="1535" max="1535" width="5" style="2" customWidth="1"/>
    <col min="1536" max="1537" width="4.7109375" style="2" customWidth="1"/>
    <col min="1538" max="1538" width="5.7109375" style="2" customWidth="1"/>
    <col min="1539" max="1539" width="4.7109375" style="2" customWidth="1"/>
    <col min="1540" max="1541" width="6" style="2" customWidth="1"/>
    <col min="1542" max="1542" width="9.140625" style="2" customWidth="1"/>
    <col min="1543" max="1550" width="0" style="2" hidden="1" customWidth="1"/>
    <col min="1551" max="1553" width="14.7109375" style="2" customWidth="1"/>
    <col min="1554" max="1555" width="0" style="2" hidden="1" customWidth="1"/>
    <col min="1556" max="1556" width="15.42578125" style="2" customWidth="1"/>
    <col min="1557" max="1557" width="12.7109375" style="2" customWidth="1"/>
    <col min="1558" max="1558" width="11.85546875" style="2" customWidth="1"/>
    <col min="1559" max="1559" width="12" style="2" bestFit="1" customWidth="1"/>
    <col min="1560" max="1560" width="9.28515625" style="2" bestFit="1" customWidth="1"/>
    <col min="1561" max="1786" width="9.140625" style="2"/>
    <col min="1787" max="1787" width="48.85546875" style="2" customWidth="1"/>
    <col min="1788" max="1788" width="0" style="2" hidden="1" customWidth="1"/>
    <col min="1789" max="1789" width="4.140625" style="2" customWidth="1"/>
    <col min="1790" max="1790" width="4" style="2" customWidth="1"/>
    <col min="1791" max="1791" width="5" style="2" customWidth="1"/>
    <col min="1792" max="1793" width="4.7109375" style="2" customWidth="1"/>
    <col min="1794" max="1794" width="5.7109375" style="2" customWidth="1"/>
    <col min="1795" max="1795" width="4.7109375" style="2" customWidth="1"/>
    <col min="1796" max="1797" width="6" style="2" customWidth="1"/>
    <col min="1798" max="1798" width="9.140625" style="2" customWidth="1"/>
    <col min="1799" max="1806" width="0" style="2" hidden="1" customWidth="1"/>
    <col min="1807" max="1809" width="14.7109375" style="2" customWidth="1"/>
    <col min="1810" max="1811" width="0" style="2" hidden="1" customWidth="1"/>
    <col min="1812" max="1812" width="15.42578125" style="2" customWidth="1"/>
    <col min="1813" max="1813" width="12.7109375" style="2" customWidth="1"/>
    <col min="1814" max="1814" width="11.85546875" style="2" customWidth="1"/>
    <col min="1815" max="1815" width="12" style="2" bestFit="1" customWidth="1"/>
    <col min="1816" max="1816" width="9.28515625" style="2" bestFit="1" customWidth="1"/>
    <col min="1817" max="2042" width="9.140625" style="2"/>
    <col min="2043" max="2043" width="48.85546875" style="2" customWidth="1"/>
    <col min="2044" max="2044" width="0" style="2" hidden="1" customWidth="1"/>
    <col min="2045" max="2045" width="4.140625" style="2" customWidth="1"/>
    <col min="2046" max="2046" width="4" style="2" customWidth="1"/>
    <col min="2047" max="2047" width="5" style="2" customWidth="1"/>
    <col min="2048" max="2049" width="4.7109375" style="2" customWidth="1"/>
    <col min="2050" max="2050" width="5.7109375" style="2" customWidth="1"/>
    <col min="2051" max="2051" width="4.7109375" style="2" customWidth="1"/>
    <col min="2052" max="2053" width="6" style="2" customWidth="1"/>
    <col min="2054" max="2054" width="9.140625" style="2" customWidth="1"/>
    <col min="2055" max="2062" width="0" style="2" hidden="1" customWidth="1"/>
    <col min="2063" max="2065" width="14.7109375" style="2" customWidth="1"/>
    <col min="2066" max="2067" width="0" style="2" hidden="1" customWidth="1"/>
    <col min="2068" max="2068" width="15.42578125" style="2" customWidth="1"/>
    <col min="2069" max="2069" width="12.7109375" style="2" customWidth="1"/>
    <col min="2070" max="2070" width="11.85546875" style="2" customWidth="1"/>
    <col min="2071" max="2071" width="12" style="2" bestFit="1" customWidth="1"/>
    <col min="2072" max="2072" width="9.28515625" style="2" bestFit="1" customWidth="1"/>
    <col min="2073" max="2298" width="9.140625" style="2"/>
    <col min="2299" max="2299" width="48.85546875" style="2" customWidth="1"/>
    <col min="2300" max="2300" width="0" style="2" hidden="1" customWidth="1"/>
    <col min="2301" max="2301" width="4.140625" style="2" customWidth="1"/>
    <col min="2302" max="2302" width="4" style="2" customWidth="1"/>
    <col min="2303" max="2303" width="5" style="2" customWidth="1"/>
    <col min="2304" max="2305" width="4.7109375" style="2" customWidth="1"/>
    <col min="2306" max="2306" width="5.7109375" style="2" customWidth="1"/>
    <col min="2307" max="2307" width="4.7109375" style="2" customWidth="1"/>
    <col min="2308" max="2309" width="6" style="2" customWidth="1"/>
    <col min="2310" max="2310" width="9.140625" style="2" customWidth="1"/>
    <col min="2311" max="2318" width="0" style="2" hidden="1" customWidth="1"/>
    <col min="2319" max="2321" width="14.7109375" style="2" customWidth="1"/>
    <col min="2322" max="2323" width="0" style="2" hidden="1" customWidth="1"/>
    <col min="2324" max="2324" width="15.42578125" style="2" customWidth="1"/>
    <col min="2325" max="2325" width="12.7109375" style="2" customWidth="1"/>
    <col min="2326" max="2326" width="11.85546875" style="2" customWidth="1"/>
    <col min="2327" max="2327" width="12" style="2" bestFit="1" customWidth="1"/>
    <col min="2328" max="2328" width="9.28515625" style="2" bestFit="1" customWidth="1"/>
    <col min="2329" max="2554" width="9.140625" style="2"/>
    <col min="2555" max="2555" width="48.85546875" style="2" customWidth="1"/>
    <col min="2556" max="2556" width="0" style="2" hidden="1" customWidth="1"/>
    <col min="2557" max="2557" width="4.140625" style="2" customWidth="1"/>
    <col min="2558" max="2558" width="4" style="2" customWidth="1"/>
    <col min="2559" max="2559" width="5" style="2" customWidth="1"/>
    <col min="2560" max="2561" width="4.7109375" style="2" customWidth="1"/>
    <col min="2562" max="2562" width="5.7109375" style="2" customWidth="1"/>
    <col min="2563" max="2563" width="4.7109375" style="2" customWidth="1"/>
    <col min="2564" max="2565" width="6" style="2" customWidth="1"/>
    <col min="2566" max="2566" width="9.140625" style="2" customWidth="1"/>
    <col min="2567" max="2574" width="0" style="2" hidden="1" customWidth="1"/>
    <col min="2575" max="2577" width="14.7109375" style="2" customWidth="1"/>
    <col min="2578" max="2579" width="0" style="2" hidden="1" customWidth="1"/>
    <col min="2580" max="2580" width="15.42578125" style="2" customWidth="1"/>
    <col min="2581" max="2581" width="12.7109375" style="2" customWidth="1"/>
    <col min="2582" max="2582" width="11.85546875" style="2" customWidth="1"/>
    <col min="2583" max="2583" width="12" style="2" bestFit="1" customWidth="1"/>
    <col min="2584" max="2584" width="9.28515625" style="2" bestFit="1" customWidth="1"/>
    <col min="2585" max="2810" width="9.140625" style="2"/>
    <col min="2811" max="2811" width="48.85546875" style="2" customWidth="1"/>
    <col min="2812" max="2812" width="0" style="2" hidden="1" customWidth="1"/>
    <col min="2813" max="2813" width="4.140625" style="2" customWidth="1"/>
    <col min="2814" max="2814" width="4" style="2" customWidth="1"/>
    <col min="2815" max="2815" width="5" style="2" customWidth="1"/>
    <col min="2816" max="2817" width="4.7109375" style="2" customWidth="1"/>
    <col min="2818" max="2818" width="5.7109375" style="2" customWidth="1"/>
    <col min="2819" max="2819" width="4.7109375" style="2" customWidth="1"/>
    <col min="2820" max="2821" width="6" style="2" customWidth="1"/>
    <col min="2822" max="2822" width="9.140625" style="2" customWidth="1"/>
    <col min="2823" max="2830" width="0" style="2" hidden="1" customWidth="1"/>
    <col min="2831" max="2833" width="14.7109375" style="2" customWidth="1"/>
    <col min="2834" max="2835" width="0" style="2" hidden="1" customWidth="1"/>
    <col min="2836" max="2836" width="15.42578125" style="2" customWidth="1"/>
    <col min="2837" max="2837" width="12.7109375" style="2" customWidth="1"/>
    <col min="2838" max="2838" width="11.85546875" style="2" customWidth="1"/>
    <col min="2839" max="2839" width="12" style="2" bestFit="1" customWidth="1"/>
    <col min="2840" max="2840" width="9.28515625" style="2" bestFit="1" customWidth="1"/>
    <col min="2841" max="3066" width="9.140625" style="2"/>
    <col min="3067" max="3067" width="48.85546875" style="2" customWidth="1"/>
    <col min="3068" max="3068" width="0" style="2" hidden="1" customWidth="1"/>
    <col min="3069" max="3069" width="4.140625" style="2" customWidth="1"/>
    <col min="3070" max="3070" width="4" style="2" customWidth="1"/>
    <col min="3071" max="3071" width="5" style="2" customWidth="1"/>
    <col min="3072" max="3073" width="4.7109375" style="2" customWidth="1"/>
    <col min="3074" max="3074" width="5.7109375" style="2" customWidth="1"/>
    <col min="3075" max="3075" width="4.7109375" style="2" customWidth="1"/>
    <col min="3076" max="3077" width="6" style="2" customWidth="1"/>
    <col min="3078" max="3078" width="9.140625" style="2" customWidth="1"/>
    <col min="3079" max="3086" width="0" style="2" hidden="1" customWidth="1"/>
    <col min="3087" max="3089" width="14.7109375" style="2" customWidth="1"/>
    <col min="3090" max="3091" width="0" style="2" hidden="1" customWidth="1"/>
    <col min="3092" max="3092" width="15.42578125" style="2" customWidth="1"/>
    <col min="3093" max="3093" width="12.7109375" style="2" customWidth="1"/>
    <col min="3094" max="3094" width="11.85546875" style="2" customWidth="1"/>
    <col min="3095" max="3095" width="12" style="2" bestFit="1" customWidth="1"/>
    <col min="3096" max="3096" width="9.28515625" style="2" bestFit="1" customWidth="1"/>
    <col min="3097" max="3322" width="9.140625" style="2"/>
    <col min="3323" max="3323" width="48.85546875" style="2" customWidth="1"/>
    <col min="3324" max="3324" width="0" style="2" hidden="1" customWidth="1"/>
    <col min="3325" max="3325" width="4.140625" style="2" customWidth="1"/>
    <col min="3326" max="3326" width="4" style="2" customWidth="1"/>
    <col min="3327" max="3327" width="5" style="2" customWidth="1"/>
    <col min="3328" max="3329" width="4.7109375" style="2" customWidth="1"/>
    <col min="3330" max="3330" width="5.7109375" style="2" customWidth="1"/>
    <col min="3331" max="3331" width="4.7109375" style="2" customWidth="1"/>
    <col min="3332" max="3333" width="6" style="2" customWidth="1"/>
    <col min="3334" max="3334" width="9.140625" style="2" customWidth="1"/>
    <col min="3335" max="3342" width="0" style="2" hidden="1" customWidth="1"/>
    <col min="3343" max="3345" width="14.7109375" style="2" customWidth="1"/>
    <col min="3346" max="3347" width="0" style="2" hidden="1" customWidth="1"/>
    <col min="3348" max="3348" width="15.42578125" style="2" customWidth="1"/>
    <col min="3349" max="3349" width="12.7109375" style="2" customWidth="1"/>
    <col min="3350" max="3350" width="11.85546875" style="2" customWidth="1"/>
    <col min="3351" max="3351" width="12" style="2" bestFit="1" customWidth="1"/>
    <col min="3352" max="3352" width="9.28515625" style="2" bestFit="1" customWidth="1"/>
    <col min="3353" max="3578" width="9.140625" style="2"/>
    <col min="3579" max="3579" width="48.85546875" style="2" customWidth="1"/>
    <col min="3580" max="3580" width="0" style="2" hidden="1" customWidth="1"/>
    <col min="3581" max="3581" width="4.140625" style="2" customWidth="1"/>
    <col min="3582" max="3582" width="4" style="2" customWidth="1"/>
    <col min="3583" max="3583" width="5" style="2" customWidth="1"/>
    <col min="3584" max="3585" width="4.7109375" style="2" customWidth="1"/>
    <col min="3586" max="3586" width="5.7109375" style="2" customWidth="1"/>
    <col min="3587" max="3587" width="4.7109375" style="2" customWidth="1"/>
    <col min="3588" max="3589" width="6" style="2" customWidth="1"/>
    <col min="3590" max="3590" width="9.140625" style="2" customWidth="1"/>
    <col min="3591" max="3598" width="0" style="2" hidden="1" customWidth="1"/>
    <col min="3599" max="3601" width="14.7109375" style="2" customWidth="1"/>
    <col min="3602" max="3603" width="0" style="2" hidden="1" customWidth="1"/>
    <col min="3604" max="3604" width="15.42578125" style="2" customWidth="1"/>
    <col min="3605" max="3605" width="12.7109375" style="2" customWidth="1"/>
    <col min="3606" max="3606" width="11.85546875" style="2" customWidth="1"/>
    <col min="3607" max="3607" width="12" style="2" bestFit="1" customWidth="1"/>
    <col min="3608" max="3608" width="9.28515625" style="2" bestFit="1" customWidth="1"/>
    <col min="3609" max="3834" width="9.140625" style="2"/>
    <col min="3835" max="3835" width="48.85546875" style="2" customWidth="1"/>
    <col min="3836" max="3836" width="0" style="2" hidden="1" customWidth="1"/>
    <col min="3837" max="3837" width="4.140625" style="2" customWidth="1"/>
    <col min="3838" max="3838" width="4" style="2" customWidth="1"/>
    <col min="3839" max="3839" width="5" style="2" customWidth="1"/>
    <col min="3840" max="3841" width="4.7109375" style="2" customWidth="1"/>
    <col min="3842" max="3842" width="5.7109375" style="2" customWidth="1"/>
    <col min="3843" max="3843" width="4.7109375" style="2" customWidth="1"/>
    <col min="3844" max="3845" width="6" style="2" customWidth="1"/>
    <col min="3846" max="3846" width="9.140625" style="2" customWidth="1"/>
    <col min="3847" max="3854" width="0" style="2" hidden="1" customWidth="1"/>
    <col min="3855" max="3857" width="14.7109375" style="2" customWidth="1"/>
    <col min="3858" max="3859" width="0" style="2" hidden="1" customWidth="1"/>
    <col min="3860" max="3860" width="15.42578125" style="2" customWidth="1"/>
    <col min="3861" max="3861" width="12.7109375" style="2" customWidth="1"/>
    <col min="3862" max="3862" width="11.85546875" style="2" customWidth="1"/>
    <col min="3863" max="3863" width="12" style="2" bestFit="1" customWidth="1"/>
    <col min="3864" max="3864" width="9.28515625" style="2" bestFit="1" customWidth="1"/>
    <col min="3865" max="4090" width="9.140625" style="2"/>
    <col min="4091" max="4091" width="48.85546875" style="2" customWidth="1"/>
    <col min="4092" max="4092" width="0" style="2" hidden="1" customWidth="1"/>
    <col min="4093" max="4093" width="4.140625" style="2" customWidth="1"/>
    <col min="4094" max="4094" width="4" style="2" customWidth="1"/>
    <col min="4095" max="4095" width="5" style="2" customWidth="1"/>
    <col min="4096" max="4097" width="4.7109375" style="2" customWidth="1"/>
    <col min="4098" max="4098" width="5.7109375" style="2" customWidth="1"/>
    <col min="4099" max="4099" width="4.7109375" style="2" customWidth="1"/>
    <col min="4100" max="4101" width="6" style="2" customWidth="1"/>
    <col min="4102" max="4102" width="9.140625" style="2" customWidth="1"/>
    <col min="4103" max="4110" width="0" style="2" hidden="1" customWidth="1"/>
    <col min="4111" max="4113" width="14.7109375" style="2" customWidth="1"/>
    <col min="4114" max="4115" width="0" style="2" hidden="1" customWidth="1"/>
    <col min="4116" max="4116" width="15.42578125" style="2" customWidth="1"/>
    <col min="4117" max="4117" width="12.7109375" style="2" customWidth="1"/>
    <col min="4118" max="4118" width="11.85546875" style="2" customWidth="1"/>
    <col min="4119" max="4119" width="12" style="2" bestFit="1" customWidth="1"/>
    <col min="4120" max="4120" width="9.28515625" style="2" bestFit="1" customWidth="1"/>
    <col min="4121" max="4346" width="9.140625" style="2"/>
    <col min="4347" max="4347" width="48.85546875" style="2" customWidth="1"/>
    <col min="4348" max="4348" width="0" style="2" hidden="1" customWidth="1"/>
    <col min="4349" max="4349" width="4.140625" style="2" customWidth="1"/>
    <col min="4350" max="4350" width="4" style="2" customWidth="1"/>
    <col min="4351" max="4351" width="5" style="2" customWidth="1"/>
    <col min="4352" max="4353" width="4.7109375" style="2" customWidth="1"/>
    <col min="4354" max="4354" width="5.7109375" style="2" customWidth="1"/>
    <col min="4355" max="4355" width="4.7109375" style="2" customWidth="1"/>
    <col min="4356" max="4357" width="6" style="2" customWidth="1"/>
    <col min="4358" max="4358" width="9.140625" style="2" customWidth="1"/>
    <col min="4359" max="4366" width="0" style="2" hidden="1" customWidth="1"/>
    <col min="4367" max="4369" width="14.7109375" style="2" customWidth="1"/>
    <col min="4370" max="4371" width="0" style="2" hidden="1" customWidth="1"/>
    <col min="4372" max="4372" width="15.42578125" style="2" customWidth="1"/>
    <col min="4373" max="4373" width="12.7109375" style="2" customWidth="1"/>
    <col min="4374" max="4374" width="11.85546875" style="2" customWidth="1"/>
    <col min="4375" max="4375" width="12" style="2" bestFit="1" customWidth="1"/>
    <col min="4376" max="4376" width="9.28515625" style="2" bestFit="1" customWidth="1"/>
    <col min="4377" max="4602" width="9.140625" style="2"/>
    <col min="4603" max="4603" width="48.85546875" style="2" customWidth="1"/>
    <col min="4604" max="4604" width="0" style="2" hidden="1" customWidth="1"/>
    <col min="4605" max="4605" width="4.140625" style="2" customWidth="1"/>
    <col min="4606" max="4606" width="4" style="2" customWidth="1"/>
    <col min="4607" max="4607" width="5" style="2" customWidth="1"/>
    <col min="4608" max="4609" width="4.7109375" style="2" customWidth="1"/>
    <col min="4610" max="4610" width="5.7109375" style="2" customWidth="1"/>
    <col min="4611" max="4611" width="4.7109375" style="2" customWidth="1"/>
    <col min="4612" max="4613" width="6" style="2" customWidth="1"/>
    <col min="4614" max="4614" width="9.140625" style="2" customWidth="1"/>
    <col min="4615" max="4622" width="0" style="2" hidden="1" customWidth="1"/>
    <col min="4623" max="4625" width="14.7109375" style="2" customWidth="1"/>
    <col min="4626" max="4627" width="0" style="2" hidden="1" customWidth="1"/>
    <col min="4628" max="4628" width="15.42578125" style="2" customWidth="1"/>
    <col min="4629" max="4629" width="12.7109375" style="2" customWidth="1"/>
    <col min="4630" max="4630" width="11.85546875" style="2" customWidth="1"/>
    <col min="4631" max="4631" width="12" style="2" bestFit="1" customWidth="1"/>
    <col min="4632" max="4632" width="9.28515625" style="2" bestFit="1" customWidth="1"/>
    <col min="4633" max="4858" width="9.140625" style="2"/>
    <col min="4859" max="4859" width="48.85546875" style="2" customWidth="1"/>
    <col min="4860" max="4860" width="0" style="2" hidden="1" customWidth="1"/>
    <col min="4861" max="4861" width="4.140625" style="2" customWidth="1"/>
    <col min="4862" max="4862" width="4" style="2" customWidth="1"/>
    <col min="4863" max="4863" width="5" style="2" customWidth="1"/>
    <col min="4864" max="4865" width="4.7109375" style="2" customWidth="1"/>
    <col min="4866" max="4866" width="5.7109375" style="2" customWidth="1"/>
    <col min="4867" max="4867" width="4.7109375" style="2" customWidth="1"/>
    <col min="4868" max="4869" width="6" style="2" customWidth="1"/>
    <col min="4870" max="4870" width="9.140625" style="2" customWidth="1"/>
    <col min="4871" max="4878" width="0" style="2" hidden="1" customWidth="1"/>
    <col min="4879" max="4881" width="14.7109375" style="2" customWidth="1"/>
    <col min="4882" max="4883" width="0" style="2" hidden="1" customWidth="1"/>
    <col min="4884" max="4884" width="15.42578125" style="2" customWidth="1"/>
    <col min="4885" max="4885" width="12.7109375" style="2" customWidth="1"/>
    <col min="4886" max="4886" width="11.85546875" style="2" customWidth="1"/>
    <col min="4887" max="4887" width="12" style="2" bestFit="1" customWidth="1"/>
    <col min="4888" max="4888" width="9.28515625" style="2" bestFit="1" customWidth="1"/>
    <col min="4889" max="5114" width="9.140625" style="2"/>
    <col min="5115" max="5115" width="48.85546875" style="2" customWidth="1"/>
    <col min="5116" max="5116" width="0" style="2" hidden="1" customWidth="1"/>
    <col min="5117" max="5117" width="4.140625" style="2" customWidth="1"/>
    <col min="5118" max="5118" width="4" style="2" customWidth="1"/>
    <col min="5119" max="5119" width="5" style="2" customWidth="1"/>
    <col min="5120" max="5121" width="4.7109375" style="2" customWidth="1"/>
    <col min="5122" max="5122" width="5.7109375" style="2" customWidth="1"/>
    <col min="5123" max="5123" width="4.7109375" style="2" customWidth="1"/>
    <col min="5124" max="5125" width="6" style="2" customWidth="1"/>
    <col min="5126" max="5126" width="9.140625" style="2" customWidth="1"/>
    <col min="5127" max="5134" width="0" style="2" hidden="1" customWidth="1"/>
    <col min="5135" max="5137" width="14.7109375" style="2" customWidth="1"/>
    <col min="5138" max="5139" width="0" style="2" hidden="1" customWidth="1"/>
    <col min="5140" max="5140" width="15.42578125" style="2" customWidth="1"/>
    <col min="5141" max="5141" width="12.7109375" style="2" customWidth="1"/>
    <col min="5142" max="5142" width="11.85546875" style="2" customWidth="1"/>
    <col min="5143" max="5143" width="12" style="2" bestFit="1" customWidth="1"/>
    <col min="5144" max="5144" width="9.28515625" style="2" bestFit="1" customWidth="1"/>
    <col min="5145" max="5370" width="9.140625" style="2"/>
    <col min="5371" max="5371" width="48.85546875" style="2" customWidth="1"/>
    <col min="5372" max="5372" width="0" style="2" hidden="1" customWidth="1"/>
    <col min="5373" max="5373" width="4.140625" style="2" customWidth="1"/>
    <col min="5374" max="5374" width="4" style="2" customWidth="1"/>
    <col min="5375" max="5375" width="5" style="2" customWidth="1"/>
    <col min="5376" max="5377" width="4.7109375" style="2" customWidth="1"/>
    <col min="5378" max="5378" width="5.7109375" style="2" customWidth="1"/>
    <col min="5379" max="5379" width="4.7109375" style="2" customWidth="1"/>
    <col min="5380" max="5381" width="6" style="2" customWidth="1"/>
    <col min="5382" max="5382" width="9.140625" style="2" customWidth="1"/>
    <col min="5383" max="5390" width="0" style="2" hidden="1" customWidth="1"/>
    <col min="5391" max="5393" width="14.7109375" style="2" customWidth="1"/>
    <col min="5394" max="5395" width="0" style="2" hidden="1" customWidth="1"/>
    <col min="5396" max="5396" width="15.42578125" style="2" customWidth="1"/>
    <col min="5397" max="5397" width="12.7109375" style="2" customWidth="1"/>
    <col min="5398" max="5398" width="11.85546875" style="2" customWidth="1"/>
    <col min="5399" max="5399" width="12" style="2" bestFit="1" customWidth="1"/>
    <col min="5400" max="5400" width="9.28515625" style="2" bestFit="1" customWidth="1"/>
    <col min="5401" max="5626" width="9.140625" style="2"/>
    <col min="5627" max="5627" width="48.85546875" style="2" customWidth="1"/>
    <col min="5628" max="5628" width="0" style="2" hidden="1" customWidth="1"/>
    <col min="5629" max="5629" width="4.140625" style="2" customWidth="1"/>
    <col min="5630" max="5630" width="4" style="2" customWidth="1"/>
    <col min="5631" max="5631" width="5" style="2" customWidth="1"/>
    <col min="5632" max="5633" width="4.7109375" style="2" customWidth="1"/>
    <col min="5634" max="5634" width="5.7109375" style="2" customWidth="1"/>
    <col min="5635" max="5635" width="4.7109375" style="2" customWidth="1"/>
    <col min="5636" max="5637" width="6" style="2" customWidth="1"/>
    <col min="5638" max="5638" width="9.140625" style="2" customWidth="1"/>
    <col min="5639" max="5646" width="0" style="2" hidden="1" customWidth="1"/>
    <col min="5647" max="5649" width="14.7109375" style="2" customWidth="1"/>
    <col min="5650" max="5651" width="0" style="2" hidden="1" customWidth="1"/>
    <col min="5652" max="5652" width="15.42578125" style="2" customWidth="1"/>
    <col min="5653" max="5653" width="12.7109375" style="2" customWidth="1"/>
    <col min="5654" max="5654" width="11.85546875" style="2" customWidth="1"/>
    <col min="5655" max="5655" width="12" style="2" bestFit="1" customWidth="1"/>
    <col min="5656" max="5656" width="9.28515625" style="2" bestFit="1" customWidth="1"/>
    <col min="5657" max="5882" width="9.140625" style="2"/>
    <col min="5883" max="5883" width="48.85546875" style="2" customWidth="1"/>
    <col min="5884" max="5884" width="0" style="2" hidden="1" customWidth="1"/>
    <col min="5885" max="5885" width="4.140625" style="2" customWidth="1"/>
    <col min="5886" max="5886" width="4" style="2" customWidth="1"/>
    <col min="5887" max="5887" width="5" style="2" customWidth="1"/>
    <col min="5888" max="5889" width="4.7109375" style="2" customWidth="1"/>
    <col min="5890" max="5890" width="5.7109375" style="2" customWidth="1"/>
    <col min="5891" max="5891" width="4.7109375" style="2" customWidth="1"/>
    <col min="5892" max="5893" width="6" style="2" customWidth="1"/>
    <col min="5894" max="5894" width="9.140625" style="2" customWidth="1"/>
    <col min="5895" max="5902" width="0" style="2" hidden="1" customWidth="1"/>
    <col min="5903" max="5905" width="14.7109375" style="2" customWidth="1"/>
    <col min="5906" max="5907" width="0" style="2" hidden="1" customWidth="1"/>
    <col min="5908" max="5908" width="15.42578125" style="2" customWidth="1"/>
    <col min="5909" max="5909" width="12.7109375" style="2" customWidth="1"/>
    <col min="5910" max="5910" width="11.85546875" style="2" customWidth="1"/>
    <col min="5911" max="5911" width="12" style="2" bestFit="1" customWidth="1"/>
    <col min="5912" max="5912" width="9.28515625" style="2" bestFit="1" customWidth="1"/>
    <col min="5913" max="6138" width="9.140625" style="2"/>
    <col min="6139" max="6139" width="48.85546875" style="2" customWidth="1"/>
    <col min="6140" max="6140" width="0" style="2" hidden="1" customWidth="1"/>
    <col min="6141" max="6141" width="4.140625" style="2" customWidth="1"/>
    <col min="6142" max="6142" width="4" style="2" customWidth="1"/>
    <col min="6143" max="6143" width="5" style="2" customWidth="1"/>
    <col min="6144" max="6145" width="4.7109375" style="2" customWidth="1"/>
    <col min="6146" max="6146" width="5.7109375" style="2" customWidth="1"/>
    <col min="6147" max="6147" width="4.7109375" style="2" customWidth="1"/>
    <col min="6148" max="6149" width="6" style="2" customWidth="1"/>
    <col min="6150" max="6150" width="9.140625" style="2" customWidth="1"/>
    <col min="6151" max="6158" width="0" style="2" hidden="1" customWidth="1"/>
    <col min="6159" max="6161" width="14.7109375" style="2" customWidth="1"/>
    <col min="6162" max="6163" width="0" style="2" hidden="1" customWidth="1"/>
    <col min="6164" max="6164" width="15.42578125" style="2" customWidth="1"/>
    <col min="6165" max="6165" width="12.7109375" style="2" customWidth="1"/>
    <col min="6166" max="6166" width="11.85546875" style="2" customWidth="1"/>
    <col min="6167" max="6167" width="12" style="2" bestFit="1" customWidth="1"/>
    <col min="6168" max="6168" width="9.28515625" style="2" bestFit="1" customWidth="1"/>
    <col min="6169" max="6394" width="9.140625" style="2"/>
    <col min="6395" max="6395" width="48.85546875" style="2" customWidth="1"/>
    <col min="6396" max="6396" width="0" style="2" hidden="1" customWidth="1"/>
    <col min="6397" max="6397" width="4.140625" style="2" customWidth="1"/>
    <col min="6398" max="6398" width="4" style="2" customWidth="1"/>
    <col min="6399" max="6399" width="5" style="2" customWidth="1"/>
    <col min="6400" max="6401" width="4.7109375" style="2" customWidth="1"/>
    <col min="6402" max="6402" width="5.7109375" style="2" customWidth="1"/>
    <col min="6403" max="6403" width="4.7109375" style="2" customWidth="1"/>
    <col min="6404" max="6405" width="6" style="2" customWidth="1"/>
    <col min="6406" max="6406" width="9.140625" style="2" customWidth="1"/>
    <col min="6407" max="6414" width="0" style="2" hidden="1" customWidth="1"/>
    <col min="6415" max="6417" width="14.7109375" style="2" customWidth="1"/>
    <col min="6418" max="6419" width="0" style="2" hidden="1" customWidth="1"/>
    <col min="6420" max="6420" width="15.42578125" style="2" customWidth="1"/>
    <col min="6421" max="6421" width="12.7109375" style="2" customWidth="1"/>
    <col min="6422" max="6422" width="11.85546875" style="2" customWidth="1"/>
    <col min="6423" max="6423" width="12" style="2" bestFit="1" customWidth="1"/>
    <col min="6424" max="6424" width="9.28515625" style="2" bestFit="1" customWidth="1"/>
    <col min="6425" max="6650" width="9.140625" style="2"/>
    <col min="6651" max="6651" width="48.85546875" style="2" customWidth="1"/>
    <col min="6652" max="6652" width="0" style="2" hidden="1" customWidth="1"/>
    <col min="6653" max="6653" width="4.140625" style="2" customWidth="1"/>
    <col min="6654" max="6654" width="4" style="2" customWidth="1"/>
    <col min="6655" max="6655" width="5" style="2" customWidth="1"/>
    <col min="6656" max="6657" width="4.7109375" style="2" customWidth="1"/>
    <col min="6658" max="6658" width="5.7109375" style="2" customWidth="1"/>
    <col min="6659" max="6659" width="4.7109375" style="2" customWidth="1"/>
    <col min="6660" max="6661" width="6" style="2" customWidth="1"/>
    <col min="6662" max="6662" width="9.140625" style="2" customWidth="1"/>
    <col min="6663" max="6670" width="0" style="2" hidden="1" customWidth="1"/>
    <col min="6671" max="6673" width="14.7109375" style="2" customWidth="1"/>
    <col min="6674" max="6675" width="0" style="2" hidden="1" customWidth="1"/>
    <col min="6676" max="6676" width="15.42578125" style="2" customWidth="1"/>
    <col min="6677" max="6677" width="12.7109375" style="2" customWidth="1"/>
    <col min="6678" max="6678" width="11.85546875" style="2" customWidth="1"/>
    <col min="6679" max="6679" width="12" style="2" bestFit="1" customWidth="1"/>
    <col min="6680" max="6680" width="9.28515625" style="2" bestFit="1" customWidth="1"/>
    <col min="6681" max="6906" width="9.140625" style="2"/>
    <col min="6907" max="6907" width="48.85546875" style="2" customWidth="1"/>
    <col min="6908" max="6908" width="0" style="2" hidden="1" customWidth="1"/>
    <col min="6909" max="6909" width="4.140625" style="2" customWidth="1"/>
    <col min="6910" max="6910" width="4" style="2" customWidth="1"/>
    <col min="6911" max="6911" width="5" style="2" customWidth="1"/>
    <col min="6912" max="6913" width="4.7109375" style="2" customWidth="1"/>
    <col min="6914" max="6914" width="5.7109375" style="2" customWidth="1"/>
    <col min="6915" max="6915" width="4.7109375" style="2" customWidth="1"/>
    <col min="6916" max="6917" width="6" style="2" customWidth="1"/>
    <col min="6918" max="6918" width="9.140625" style="2" customWidth="1"/>
    <col min="6919" max="6926" width="0" style="2" hidden="1" customWidth="1"/>
    <col min="6927" max="6929" width="14.7109375" style="2" customWidth="1"/>
    <col min="6930" max="6931" width="0" style="2" hidden="1" customWidth="1"/>
    <col min="6932" max="6932" width="15.42578125" style="2" customWidth="1"/>
    <col min="6933" max="6933" width="12.7109375" style="2" customWidth="1"/>
    <col min="6934" max="6934" width="11.85546875" style="2" customWidth="1"/>
    <col min="6935" max="6935" width="12" style="2" bestFit="1" customWidth="1"/>
    <col min="6936" max="6936" width="9.28515625" style="2" bestFit="1" customWidth="1"/>
    <col min="6937" max="7162" width="9.140625" style="2"/>
    <col min="7163" max="7163" width="48.85546875" style="2" customWidth="1"/>
    <col min="7164" max="7164" width="0" style="2" hidden="1" customWidth="1"/>
    <col min="7165" max="7165" width="4.140625" style="2" customWidth="1"/>
    <col min="7166" max="7166" width="4" style="2" customWidth="1"/>
    <col min="7167" max="7167" width="5" style="2" customWidth="1"/>
    <col min="7168" max="7169" width="4.7109375" style="2" customWidth="1"/>
    <col min="7170" max="7170" width="5.7109375" style="2" customWidth="1"/>
    <col min="7171" max="7171" width="4.7109375" style="2" customWidth="1"/>
    <col min="7172" max="7173" width="6" style="2" customWidth="1"/>
    <col min="7174" max="7174" width="9.140625" style="2" customWidth="1"/>
    <col min="7175" max="7182" width="0" style="2" hidden="1" customWidth="1"/>
    <col min="7183" max="7185" width="14.7109375" style="2" customWidth="1"/>
    <col min="7186" max="7187" width="0" style="2" hidden="1" customWidth="1"/>
    <col min="7188" max="7188" width="15.42578125" style="2" customWidth="1"/>
    <col min="7189" max="7189" width="12.7109375" style="2" customWidth="1"/>
    <col min="7190" max="7190" width="11.85546875" style="2" customWidth="1"/>
    <col min="7191" max="7191" width="12" style="2" bestFit="1" customWidth="1"/>
    <col min="7192" max="7192" width="9.28515625" style="2" bestFit="1" customWidth="1"/>
    <col min="7193" max="7418" width="9.140625" style="2"/>
    <col min="7419" max="7419" width="48.85546875" style="2" customWidth="1"/>
    <col min="7420" max="7420" width="0" style="2" hidden="1" customWidth="1"/>
    <col min="7421" max="7421" width="4.140625" style="2" customWidth="1"/>
    <col min="7422" max="7422" width="4" style="2" customWidth="1"/>
    <col min="7423" max="7423" width="5" style="2" customWidth="1"/>
    <col min="7424" max="7425" width="4.7109375" style="2" customWidth="1"/>
    <col min="7426" max="7426" width="5.7109375" style="2" customWidth="1"/>
    <col min="7427" max="7427" width="4.7109375" style="2" customWidth="1"/>
    <col min="7428" max="7429" width="6" style="2" customWidth="1"/>
    <col min="7430" max="7430" width="9.140625" style="2" customWidth="1"/>
    <col min="7431" max="7438" width="0" style="2" hidden="1" customWidth="1"/>
    <col min="7439" max="7441" width="14.7109375" style="2" customWidth="1"/>
    <col min="7442" max="7443" width="0" style="2" hidden="1" customWidth="1"/>
    <col min="7444" max="7444" width="15.42578125" style="2" customWidth="1"/>
    <col min="7445" max="7445" width="12.7109375" style="2" customWidth="1"/>
    <col min="7446" max="7446" width="11.85546875" style="2" customWidth="1"/>
    <col min="7447" max="7447" width="12" style="2" bestFit="1" customWidth="1"/>
    <col min="7448" max="7448" width="9.28515625" style="2" bestFit="1" customWidth="1"/>
    <col min="7449" max="7674" width="9.140625" style="2"/>
    <col min="7675" max="7675" width="48.85546875" style="2" customWidth="1"/>
    <col min="7676" max="7676" width="0" style="2" hidden="1" customWidth="1"/>
    <col min="7677" max="7677" width="4.140625" style="2" customWidth="1"/>
    <col min="7678" max="7678" width="4" style="2" customWidth="1"/>
    <col min="7679" max="7679" width="5" style="2" customWidth="1"/>
    <col min="7680" max="7681" width="4.7109375" style="2" customWidth="1"/>
    <col min="7682" max="7682" width="5.7109375" style="2" customWidth="1"/>
    <col min="7683" max="7683" width="4.7109375" style="2" customWidth="1"/>
    <col min="7684" max="7685" width="6" style="2" customWidth="1"/>
    <col min="7686" max="7686" width="9.140625" style="2" customWidth="1"/>
    <col min="7687" max="7694" width="0" style="2" hidden="1" customWidth="1"/>
    <col min="7695" max="7697" width="14.7109375" style="2" customWidth="1"/>
    <col min="7698" max="7699" width="0" style="2" hidden="1" customWidth="1"/>
    <col min="7700" max="7700" width="15.42578125" style="2" customWidth="1"/>
    <col min="7701" max="7701" width="12.7109375" style="2" customWidth="1"/>
    <col min="7702" max="7702" width="11.85546875" style="2" customWidth="1"/>
    <col min="7703" max="7703" width="12" style="2" bestFit="1" customWidth="1"/>
    <col min="7704" max="7704" width="9.28515625" style="2" bestFit="1" customWidth="1"/>
    <col min="7705" max="7930" width="9.140625" style="2"/>
    <col min="7931" max="7931" width="48.85546875" style="2" customWidth="1"/>
    <col min="7932" max="7932" width="0" style="2" hidden="1" customWidth="1"/>
    <col min="7933" max="7933" width="4.140625" style="2" customWidth="1"/>
    <col min="7934" max="7934" width="4" style="2" customWidth="1"/>
    <col min="7935" max="7935" width="5" style="2" customWidth="1"/>
    <col min="7936" max="7937" width="4.7109375" style="2" customWidth="1"/>
    <col min="7938" max="7938" width="5.7109375" style="2" customWidth="1"/>
    <col min="7939" max="7939" width="4.7109375" style="2" customWidth="1"/>
    <col min="7940" max="7941" width="6" style="2" customWidth="1"/>
    <col min="7942" max="7942" width="9.140625" style="2" customWidth="1"/>
    <col min="7943" max="7950" width="0" style="2" hidden="1" customWidth="1"/>
    <col min="7951" max="7953" width="14.7109375" style="2" customWidth="1"/>
    <col min="7954" max="7955" width="0" style="2" hidden="1" customWidth="1"/>
    <col min="7956" max="7956" width="15.42578125" style="2" customWidth="1"/>
    <col min="7957" max="7957" width="12.7109375" style="2" customWidth="1"/>
    <col min="7958" max="7958" width="11.85546875" style="2" customWidth="1"/>
    <col min="7959" max="7959" width="12" style="2" bestFit="1" customWidth="1"/>
    <col min="7960" max="7960" width="9.28515625" style="2" bestFit="1" customWidth="1"/>
    <col min="7961" max="8186" width="9.140625" style="2"/>
    <col min="8187" max="8187" width="48.85546875" style="2" customWidth="1"/>
    <col min="8188" max="8188" width="0" style="2" hidden="1" customWidth="1"/>
    <col min="8189" max="8189" width="4.140625" style="2" customWidth="1"/>
    <col min="8190" max="8190" width="4" style="2" customWidth="1"/>
    <col min="8191" max="8191" width="5" style="2" customWidth="1"/>
    <col min="8192" max="8193" width="4.7109375" style="2" customWidth="1"/>
    <col min="8194" max="8194" width="5.7109375" style="2" customWidth="1"/>
    <col min="8195" max="8195" width="4.7109375" style="2" customWidth="1"/>
    <col min="8196" max="8197" width="6" style="2" customWidth="1"/>
    <col min="8198" max="8198" width="9.140625" style="2" customWidth="1"/>
    <col min="8199" max="8206" width="0" style="2" hidden="1" customWidth="1"/>
    <col min="8207" max="8209" width="14.7109375" style="2" customWidth="1"/>
    <col min="8210" max="8211" width="0" style="2" hidden="1" customWidth="1"/>
    <col min="8212" max="8212" width="15.42578125" style="2" customWidth="1"/>
    <col min="8213" max="8213" width="12.7109375" style="2" customWidth="1"/>
    <col min="8214" max="8214" width="11.85546875" style="2" customWidth="1"/>
    <col min="8215" max="8215" width="12" style="2" bestFit="1" customWidth="1"/>
    <col min="8216" max="8216" width="9.28515625" style="2" bestFit="1" customWidth="1"/>
    <col min="8217" max="8442" width="9.140625" style="2"/>
    <col min="8443" max="8443" width="48.85546875" style="2" customWidth="1"/>
    <col min="8444" max="8444" width="0" style="2" hidden="1" customWidth="1"/>
    <col min="8445" max="8445" width="4.140625" style="2" customWidth="1"/>
    <col min="8446" max="8446" width="4" style="2" customWidth="1"/>
    <col min="8447" max="8447" width="5" style="2" customWidth="1"/>
    <col min="8448" max="8449" width="4.7109375" style="2" customWidth="1"/>
    <col min="8450" max="8450" width="5.7109375" style="2" customWidth="1"/>
    <col min="8451" max="8451" width="4.7109375" style="2" customWidth="1"/>
    <col min="8452" max="8453" width="6" style="2" customWidth="1"/>
    <col min="8454" max="8454" width="9.140625" style="2" customWidth="1"/>
    <col min="8455" max="8462" width="0" style="2" hidden="1" customWidth="1"/>
    <col min="8463" max="8465" width="14.7109375" style="2" customWidth="1"/>
    <col min="8466" max="8467" width="0" style="2" hidden="1" customWidth="1"/>
    <col min="8468" max="8468" width="15.42578125" style="2" customWidth="1"/>
    <col min="8469" max="8469" width="12.7109375" style="2" customWidth="1"/>
    <col min="8470" max="8470" width="11.85546875" style="2" customWidth="1"/>
    <col min="8471" max="8471" width="12" style="2" bestFit="1" customWidth="1"/>
    <col min="8472" max="8472" width="9.28515625" style="2" bestFit="1" customWidth="1"/>
    <col min="8473" max="8698" width="9.140625" style="2"/>
    <col min="8699" max="8699" width="48.85546875" style="2" customWidth="1"/>
    <col min="8700" max="8700" width="0" style="2" hidden="1" customWidth="1"/>
    <col min="8701" max="8701" width="4.140625" style="2" customWidth="1"/>
    <col min="8702" max="8702" width="4" style="2" customWidth="1"/>
    <col min="8703" max="8703" width="5" style="2" customWidth="1"/>
    <col min="8704" max="8705" width="4.7109375" style="2" customWidth="1"/>
    <col min="8706" max="8706" width="5.7109375" style="2" customWidth="1"/>
    <col min="8707" max="8707" width="4.7109375" style="2" customWidth="1"/>
    <col min="8708" max="8709" width="6" style="2" customWidth="1"/>
    <col min="8710" max="8710" width="9.140625" style="2" customWidth="1"/>
    <col min="8711" max="8718" width="0" style="2" hidden="1" customWidth="1"/>
    <col min="8719" max="8721" width="14.7109375" style="2" customWidth="1"/>
    <col min="8722" max="8723" width="0" style="2" hidden="1" customWidth="1"/>
    <col min="8724" max="8724" width="15.42578125" style="2" customWidth="1"/>
    <col min="8725" max="8725" width="12.7109375" style="2" customWidth="1"/>
    <col min="8726" max="8726" width="11.85546875" style="2" customWidth="1"/>
    <col min="8727" max="8727" width="12" style="2" bestFit="1" customWidth="1"/>
    <col min="8728" max="8728" width="9.28515625" style="2" bestFit="1" customWidth="1"/>
    <col min="8729" max="8954" width="9.140625" style="2"/>
    <col min="8955" max="8955" width="48.85546875" style="2" customWidth="1"/>
    <col min="8956" max="8956" width="0" style="2" hidden="1" customWidth="1"/>
    <col min="8957" max="8957" width="4.140625" style="2" customWidth="1"/>
    <col min="8958" max="8958" width="4" style="2" customWidth="1"/>
    <col min="8959" max="8959" width="5" style="2" customWidth="1"/>
    <col min="8960" max="8961" width="4.7109375" style="2" customWidth="1"/>
    <col min="8962" max="8962" width="5.7109375" style="2" customWidth="1"/>
    <col min="8963" max="8963" width="4.7109375" style="2" customWidth="1"/>
    <col min="8964" max="8965" width="6" style="2" customWidth="1"/>
    <col min="8966" max="8966" width="9.140625" style="2" customWidth="1"/>
    <col min="8967" max="8974" width="0" style="2" hidden="1" customWidth="1"/>
    <col min="8975" max="8977" width="14.7109375" style="2" customWidth="1"/>
    <col min="8978" max="8979" width="0" style="2" hidden="1" customWidth="1"/>
    <col min="8980" max="8980" width="15.42578125" style="2" customWidth="1"/>
    <col min="8981" max="8981" width="12.7109375" style="2" customWidth="1"/>
    <col min="8982" max="8982" width="11.85546875" style="2" customWidth="1"/>
    <col min="8983" max="8983" width="12" style="2" bestFit="1" customWidth="1"/>
    <col min="8984" max="8984" width="9.28515625" style="2" bestFit="1" customWidth="1"/>
    <col min="8985" max="9210" width="9.140625" style="2"/>
    <col min="9211" max="9211" width="48.85546875" style="2" customWidth="1"/>
    <col min="9212" max="9212" width="0" style="2" hidden="1" customWidth="1"/>
    <col min="9213" max="9213" width="4.140625" style="2" customWidth="1"/>
    <col min="9214" max="9214" width="4" style="2" customWidth="1"/>
    <col min="9215" max="9215" width="5" style="2" customWidth="1"/>
    <col min="9216" max="9217" width="4.7109375" style="2" customWidth="1"/>
    <col min="9218" max="9218" width="5.7109375" style="2" customWidth="1"/>
    <col min="9219" max="9219" width="4.7109375" style="2" customWidth="1"/>
    <col min="9220" max="9221" width="6" style="2" customWidth="1"/>
    <col min="9222" max="9222" width="9.140625" style="2" customWidth="1"/>
    <col min="9223" max="9230" width="0" style="2" hidden="1" customWidth="1"/>
    <col min="9231" max="9233" width="14.7109375" style="2" customWidth="1"/>
    <col min="9234" max="9235" width="0" style="2" hidden="1" customWidth="1"/>
    <col min="9236" max="9236" width="15.42578125" style="2" customWidth="1"/>
    <col min="9237" max="9237" width="12.7109375" style="2" customWidth="1"/>
    <col min="9238" max="9238" width="11.85546875" style="2" customWidth="1"/>
    <col min="9239" max="9239" width="12" style="2" bestFit="1" customWidth="1"/>
    <col min="9240" max="9240" width="9.28515625" style="2" bestFit="1" customWidth="1"/>
    <col min="9241" max="9466" width="9.140625" style="2"/>
    <col min="9467" max="9467" width="48.85546875" style="2" customWidth="1"/>
    <col min="9468" max="9468" width="0" style="2" hidden="1" customWidth="1"/>
    <col min="9469" max="9469" width="4.140625" style="2" customWidth="1"/>
    <col min="9470" max="9470" width="4" style="2" customWidth="1"/>
    <col min="9471" max="9471" width="5" style="2" customWidth="1"/>
    <col min="9472" max="9473" width="4.7109375" style="2" customWidth="1"/>
    <col min="9474" max="9474" width="5.7109375" style="2" customWidth="1"/>
    <col min="9475" max="9475" width="4.7109375" style="2" customWidth="1"/>
    <col min="9476" max="9477" width="6" style="2" customWidth="1"/>
    <col min="9478" max="9478" width="9.140625" style="2" customWidth="1"/>
    <col min="9479" max="9486" width="0" style="2" hidden="1" customWidth="1"/>
    <col min="9487" max="9489" width="14.7109375" style="2" customWidth="1"/>
    <col min="9490" max="9491" width="0" style="2" hidden="1" customWidth="1"/>
    <col min="9492" max="9492" width="15.42578125" style="2" customWidth="1"/>
    <col min="9493" max="9493" width="12.7109375" style="2" customWidth="1"/>
    <col min="9494" max="9494" width="11.85546875" style="2" customWidth="1"/>
    <col min="9495" max="9495" width="12" style="2" bestFit="1" customWidth="1"/>
    <col min="9496" max="9496" width="9.28515625" style="2" bestFit="1" customWidth="1"/>
    <col min="9497" max="9722" width="9.140625" style="2"/>
    <col min="9723" max="9723" width="48.85546875" style="2" customWidth="1"/>
    <col min="9724" max="9724" width="0" style="2" hidden="1" customWidth="1"/>
    <col min="9725" max="9725" width="4.140625" style="2" customWidth="1"/>
    <col min="9726" max="9726" width="4" style="2" customWidth="1"/>
    <col min="9727" max="9727" width="5" style="2" customWidth="1"/>
    <col min="9728" max="9729" width="4.7109375" style="2" customWidth="1"/>
    <col min="9730" max="9730" width="5.7109375" style="2" customWidth="1"/>
    <col min="9731" max="9731" width="4.7109375" style="2" customWidth="1"/>
    <col min="9732" max="9733" width="6" style="2" customWidth="1"/>
    <col min="9734" max="9734" width="9.140625" style="2" customWidth="1"/>
    <col min="9735" max="9742" width="0" style="2" hidden="1" customWidth="1"/>
    <col min="9743" max="9745" width="14.7109375" style="2" customWidth="1"/>
    <col min="9746" max="9747" width="0" style="2" hidden="1" customWidth="1"/>
    <col min="9748" max="9748" width="15.42578125" style="2" customWidth="1"/>
    <col min="9749" max="9749" width="12.7109375" style="2" customWidth="1"/>
    <col min="9750" max="9750" width="11.85546875" style="2" customWidth="1"/>
    <col min="9751" max="9751" width="12" style="2" bestFit="1" customWidth="1"/>
    <col min="9752" max="9752" width="9.28515625" style="2" bestFit="1" customWidth="1"/>
    <col min="9753" max="9978" width="9.140625" style="2"/>
    <col min="9979" max="9979" width="48.85546875" style="2" customWidth="1"/>
    <col min="9980" max="9980" width="0" style="2" hidden="1" customWidth="1"/>
    <col min="9981" max="9981" width="4.140625" style="2" customWidth="1"/>
    <col min="9982" max="9982" width="4" style="2" customWidth="1"/>
    <col min="9983" max="9983" width="5" style="2" customWidth="1"/>
    <col min="9984" max="9985" width="4.7109375" style="2" customWidth="1"/>
    <col min="9986" max="9986" width="5.7109375" style="2" customWidth="1"/>
    <col min="9987" max="9987" width="4.7109375" style="2" customWidth="1"/>
    <col min="9988" max="9989" width="6" style="2" customWidth="1"/>
    <col min="9990" max="9990" width="9.140625" style="2" customWidth="1"/>
    <col min="9991" max="9998" width="0" style="2" hidden="1" customWidth="1"/>
    <col min="9999" max="10001" width="14.7109375" style="2" customWidth="1"/>
    <col min="10002" max="10003" width="0" style="2" hidden="1" customWidth="1"/>
    <col min="10004" max="10004" width="15.42578125" style="2" customWidth="1"/>
    <col min="10005" max="10005" width="12.7109375" style="2" customWidth="1"/>
    <col min="10006" max="10006" width="11.85546875" style="2" customWidth="1"/>
    <col min="10007" max="10007" width="12" style="2" bestFit="1" customWidth="1"/>
    <col min="10008" max="10008" width="9.28515625" style="2" bestFit="1" customWidth="1"/>
    <col min="10009" max="10234" width="9.140625" style="2"/>
    <col min="10235" max="10235" width="48.85546875" style="2" customWidth="1"/>
    <col min="10236" max="10236" width="0" style="2" hidden="1" customWidth="1"/>
    <col min="10237" max="10237" width="4.140625" style="2" customWidth="1"/>
    <col min="10238" max="10238" width="4" style="2" customWidth="1"/>
    <col min="10239" max="10239" width="5" style="2" customWidth="1"/>
    <col min="10240" max="10241" width="4.7109375" style="2" customWidth="1"/>
    <col min="10242" max="10242" width="5.7109375" style="2" customWidth="1"/>
    <col min="10243" max="10243" width="4.7109375" style="2" customWidth="1"/>
    <col min="10244" max="10245" width="6" style="2" customWidth="1"/>
    <col min="10246" max="10246" width="9.140625" style="2" customWidth="1"/>
    <col min="10247" max="10254" width="0" style="2" hidden="1" customWidth="1"/>
    <col min="10255" max="10257" width="14.7109375" style="2" customWidth="1"/>
    <col min="10258" max="10259" width="0" style="2" hidden="1" customWidth="1"/>
    <col min="10260" max="10260" width="15.42578125" style="2" customWidth="1"/>
    <col min="10261" max="10261" width="12.7109375" style="2" customWidth="1"/>
    <col min="10262" max="10262" width="11.85546875" style="2" customWidth="1"/>
    <col min="10263" max="10263" width="12" style="2" bestFit="1" customWidth="1"/>
    <col min="10264" max="10264" width="9.28515625" style="2" bestFit="1" customWidth="1"/>
    <col min="10265" max="10490" width="9.140625" style="2"/>
    <col min="10491" max="10491" width="48.85546875" style="2" customWidth="1"/>
    <col min="10492" max="10492" width="0" style="2" hidden="1" customWidth="1"/>
    <col min="10493" max="10493" width="4.140625" style="2" customWidth="1"/>
    <col min="10494" max="10494" width="4" style="2" customWidth="1"/>
    <col min="10495" max="10495" width="5" style="2" customWidth="1"/>
    <col min="10496" max="10497" width="4.7109375" style="2" customWidth="1"/>
    <col min="10498" max="10498" width="5.7109375" style="2" customWidth="1"/>
    <col min="10499" max="10499" width="4.7109375" style="2" customWidth="1"/>
    <col min="10500" max="10501" width="6" style="2" customWidth="1"/>
    <col min="10502" max="10502" width="9.140625" style="2" customWidth="1"/>
    <col min="10503" max="10510" width="0" style="2" hidden="1" customWidth="1"/>
    <col min="10511" max="10513" width="14.7109375" style="2" customWidth="1"/>
    <col min="10514" max="10515" width="0" style="2" hidden="1" customWidth="1"/>
    <col min="10516" max="10516" width="15.42578125" style="2" customWidth="1"/>
    <col min="10517" max="10517" width="12.7109375" style="2" customWidth="1"/>
    <col min="10518" max="10518" width="11.85546875" style="2" customWidth="1"/>
    <col min="10519" max="10519" width="12" style="2" bestFit="1" customWidth="1"/>
    <col min="10520" max="10520" width="9.28515625" style="2" bestFit="1" customWidth="1"/>
    <col min="10521" max="10746" width="9.140625" style="2"/>
    <col min="10747" max="10747" width="48.85546875" style="2" customWidth="1"/>
    <col min="10748" max="10748" width="0" style="2" hidden="1" customWidth="1"/>
    <col min="10749" max="10749" width="4.140625" style="2" customWidth="1"/>
    <col min="10750" max="10750" width="4" style="2" customWidth="1"/>
    <col min="10751" max="10751" width="5" style="2" customWidth="1"/>
    <col min="10752" max="10753" width="4.7109375" style="2" customWidth="1"/>
    <col min="10754" max="10754" width="5.7109375" style="2" customWidth="1"/>
    <col min="10755" max="10755" width="4.7109375" style="2" customWidth="1"/>
    <col min="10756" max="10757" width="6" style="2" customWidth="1"/>
    <col min="10758" max="10758" width="9.140625" style="2" customWidth="1"/>
    <col min="10759" max="10766" width="0" style="2" hidden="1" customWidth="1"/>
    <col min="10767" max="10769" width="14.7109375" style="2" customWidth="1"/>
    <col min="10770" max="10771" width="0" style="2" hidden="1" customWidth="1"/>
    <col min="10772" max="10772" width="15.42578125" style="2" customWidth="1"/>
    <col min="10773" max="10773" width="12.7109375" style="2" customWidth="1"/>
    <col min="10774" max="10774" width="11.85546875" style="2" customWidth="1"/>
    <col min="10775" max="10775" width="12" style="2" bestFit="1" customWidth="1"/>
    <col min="10776" max="10776" width="9.28515625" style="2" bestFit="1" customWidth="1"/>
    <col min="10777" max="11002" width="9.140625" style="2"/>
    <col min="11003" max="11003" width="48.85546875" style="2" customWidth="1"/>
    <col min="11004" max="11004" width="0" style="2" hidden="1" customWidth="1"/>
    <col min="11005" max="11005" width="4.140625" style="2" customWidth="1"/>
    <col min="11006" max="11006" width="4" style="2" customWidth="1"/>
    <col min="11007" max="11007" width="5" style="2" customWidth="1"/>
    <col min="11008" max="11009" width="4.7109375" style="2" customWidth="1"/>
    <col min="11010" max="11010" width="5.7109375" style="2" customWidth="1"/>
    <col min="11011" max="11011" width="4.7109375" style="2" customWidth="1"/>
    <col min="11012" max="11013" width="6" style="2" customWidth="1"/>
    <col min="11014" max="11014" width="9.140625" style="2" customWidth="1"/>
    <col min="11015" max="11022" width="0" style="2" hidden="1" customWidth="1"/>
    <col min="11023" max="11025" width="14.7109375" style="2" customWidth="1"/>
    <col min="11026" max="11027" width="0" style="2" hidden="1" customWidth="1"/>
    <col min="11028" max="11028" width="15.42578125" style="2" customWidth="1"/>
    <col min="11029" max="11029" width="12.7109375" style="2" customWidth="1"/>
    <col min="11030" max="11030" width="11.85546875" style="2" customWidth="1"/>
    <col min="11031" max="11031" width="12" style="2" bestFit="1" customWidth="1"/>
    <col min="11032" max="11032" width="9.28515625" style="2" bestFit="1" customWidth="1"/>
    <col min="11033" max="11258" width="9.140625" style="2"/>
    <col min="11259" max="11259" width="48.85546875" style="2" customWidth="1"/>
    <col min="11260" max="11260" width="0" style="2" hidden="1" customWidth="1"/>
    <col min="11261" max="11261" width="4.140625" style="2" customWidth="1"/>
    <col min="11262" max="11262" width="4" style="2" customWidth="1"/>
    <col min="11263" max="11263" width="5" style="2" customWidth="1"/>
    <col min="11264" max="11265" width="4.7109375" style="2" customWidth="1"/>
    <col min="11266" max="11266" width="5.7109375" style="2" customWidth="1"/>
    <col min="11267" max="11267" width="4.7109375" style="2" customWidth="1"/>
    <col min="11268" max="11269" width="6" style="2" customWidth="1"/>
    <col min="11270" max="11270" width="9.140625" style="2" customWidth="1"/>
    <col min="11271" max="11278" width="0" style="2" hidden="1" customWidth="1"/>
    <col min="11279" max="11281" width="14.7109375" style="2" customWidth="1"/>
    <col min="11282" max="11283" width="0" style="2" hidden="1" customWidth="1"/>
    <col min="11284" max="11284" width="15.42578125" style="2" customWidth="1"/>
    <col min="11285" max="11285" width="12.7109375" style="2" customWidth="1"/>
    <col min="11286" max="11286" width="11.85546875" style="2" customWidth="1"/>
    <col min="11287" max="11287" width="12" style="2" bestFit="1" customWidth="1"/>
    <col min="11288" max="11288" width="9.28515625" style="2" bestFit="1" customWidth="1"/>
    <col min="11289" max="11514" width="9.140625" style="2"/>
    <col min="11515" max="11515" width="48.85546875" style="2" customWidth="1"/>
    <col min="11516" max="11516" width="0" style="2" hidden="1" customWidth="1"/>
    <col min="11517" max="11517" width="4.140625" style="2" customWidth="1"/>
    <col min="11518" max="11518" width="4" style="2" customWidth="1"/>
    <col min="11519" max="11519" width="5" style="2" customWidth="1"/>
    <col min="11520" max="11521" width="4.7109375" style="2" customWidth="1"/>
    <col min="11522" max="11522" width="5.7109375" style="2" customWidth="1"/>
    <col min="11523" max="11523" width="4.7109375" style="2" customWidth="1"/>
    <col min="11524" max="11525" width="6" style="2" customWidth="1"/>
    <col min="11526" max="11526" width="9.140625" style="2" customWidth="1"/>
    <col min="11527" max="11534" width="0" style="2" hidden="1" customWidth="1"/>
    <col min="11535" max="11537" width="14.7109375" style="2" customWidth="1"/>
    <col min="11538" max="11539" width="0" style="2" hidden="1" customWidth="1"/>
    <col min="11540" max="11540" width="15.42578125" style="2" customWidth="1"/>
    <col min="11541" max="11541" width="12.7109375" style="2" customWidth="1"/>
    <col min="11542" max="11542" width="11.85546875" style="2" customWidth="1"/>
    <col min="11543" max="11543" width="12" style="2" bestFit="1" customWidth="1"/>
    <col min="11544" max="11544" width="9.28515625" style="2" bestFit="1" customWidth="1"/>
    <col min="11545" max="11770" width="9.140625" style="2"/>
    <col min="11771" max="11771" width="48.85546875" style="2" customWidth="1"/>
    <col min="11772" max="11772" width="0" style="2" hidden="1" customWidth="1"/>
    <col min="11773" max="11773" width="4.140625" style="2" customWidth="1"/>
    <col min="11774" max="11774" width="4" style="2" customWidth="1"/>
    <col min="11775" max="11775" width="5" style="2" customWidth="1"/>
    <col min="11776" max="11777" width="4.7109375" style="2" customWidth="1"/>
    <col min="11778" max="11778" width="5.7109375" style="2" customWidth="1"/>
    <col min="11779" max="11779" width="4.7109375" style="2" customWidth="1"/>
    <col min="11780" max="11781" width="6" style="2" customWidth="1"/>
    <col min="11782" max="11782" width="9.140625" style="2" customWidth="1"/>
    <col min="11783" max="11790" width="0" style="2" hidden="1" customWidth="1"/>
    <col min="11791" max="11793" width="14.7109375" style="2" customWidth="1"/>
    <col min="11794" max="11795" width="0" style="2" hidden="1" customWidth="1"/>
    <col min="11796" max="11796" width="15.42578125" style="2" customWidth="1"/>
    <col min="11797" max="11797" width="12.7109375" style="2" customWidth="1"/>
    <col min="11798" max="11798" width="11.85546875" style="2" customWidth="1"/>
    <col min="11799" max="11799" width="12" style="2" bestFit="1" customWidth="1"/>
    <col min="11800" max="11800" width="9.28515625" style="2" bestFit="1" customWidth="1"/>
    <col min="11801" max="12026" width="9.140625" style="2"/>
    <col min="12027" max="12027" width="48.85546875" style="2" customWidth="1"/>
    <col min="12028" max="12028" width="0" style="2" hidden="1" customWidth="1"/>
    <col min="12029" max="12029" width="4.140625" style="2" customWidth="1"/>
    <col min="12030" max="12030" width="4" style="2" customWidth="1"/>
    <col min="12031" max="12031" width="5" style="2" customWidth="1"/>
    <col min="12032" max="12033" width="4.7109375" style="2" customWidth="1"/>
    <col min="12034" max="12034" width="5.7109375" style="2" customWidth="1"/>
    <col min="12035" max="12035" width="4.7109375" style="2" customWidth="1"/>
    <col min="12036" max="12037" width="6" style="2" customWidth="1"/>
    <col min="12038" max="12038" width="9.140625" style="2" customWidth="1"/>
    <col min="12039" max="12046" width="0" style="2" hidden="1" customWidth="1"/>
    <col min="12047" max="12049" width="14.7109375" style="2" customWidth="1"/>
    <col min="12050" max="12051" width="0" style="2" hidden="1" customWidth="1"/>
    <col min="12052" max="12052" width="15.42578125" style="2" customWidth="1"/>
    <col min="12053" max="12053" width="12.7109375" style="2" customWidth="1"/>
    <col min="12054" max="12054" width="11.85546875" style="2" customWidth="1"/>
    <col min="12055" max="12055" width="12" style="2" bestFit="1" customWidth="1"/>
    <col min="12056" max="12056" width="9.28515625" style="2" bestFit="1" customWidth="1"/>
    <col min="12057" max="12282" width="9.140625" style="2"/>
    <col min="12283" max="12283" width="48.85546875" style="2" customWidth="1"/>
    <col min="12284" max="12284" width="0" style="2" hidden="1" customWidth="1"/>
    <col min="12285" max="12285" width="4.140625" style="2" customWidth="1"/>
    <col min="12286" max="12286" width="4" style="2" customWidth="1"/>
    <col min="12287" max="12287" width="5" style="2" customWidth="1"/>
    <col min="12288" max="12289" width="4.7109375" style="2" customWidth="1"/>
    <col min="12290" max="12290" width="5.7109375" style="2" customWidth="1"/>
    <col min="12291" max="12291" width="4.7109375" style="2" customWidth="1"/>
    <col min="12292" max="12293" width="6" style="2" customWidth="1"/>
    <col min="12294" max="12294" width="9.140625" style="2" customWidth="1"/>
    <col min="12295" max="12302" width="0" style="2" hidden="1" customWidth="1"/>
    <col min="12303" max="12305" width="14.7109375" style="2" customWidth="1"/>
    <col min="12306" max="12307" width="0" style="2" hidden="1" customWidth="1"/>
    <col min="12308" max="12308" width="15.42578125" style="2" customWidth="1"/>
    <col min="12309" max="12309" width="12.7109375" style="2" customWidth="1"/>
    <col min="12310" max="12310" width="11.85546875" style="2" customWidth="1"/>
    <col min="12311" max="12311" width="12" style="2" bestFit="1" customWidth="1"/>
    <col min="12312" max="12312" width="9.28515625" style="2" bestFit="1" customWidth="1"/>
    <col min="12313" max="12538" width="9.140625" style="2"/>
    <col min="12539" max="12539" width="48.85546875" style="2" customWidth="1"/>
    <col min="12540" max="12540" width="0" style="2" hidden="1" customWidth="1"/>
    <col min="12541" max="12541" width="4.140625" style="2" customWidth="1"/>
    <col min="12542" max="12542" width="4" style="2" customWidth="1"/>
    <col min="12543" max="12543" width="5" style="2" customWidth="1"/>
    <col min="12544" max="12545" width="4.7109375" style="2" customWidth="1"/>
    <col min="12546" max="12546" width="5.7109375" style="2" customWidth="1"/>
    <col min="12547" max="12547" width="4.7109375" style="2" customWidth="1"/>
    <col min="12548" max="12549" width="6" style="2" customWidth="1"/>
    <col min="12550" max="12550" width="9.140625" style="2" customWidth="1"/>
    <col min="12551" max="12558" width="0" style="2" hidden="1" customWidth="1"/>
    <col min="12559" max="12561" width="14.7109375" style="2" customWidth="1"/>
    <col min="12562" max="12563" width="0" style="2" hidden="1" customWidth="1"/>
    <col min="12564" max="12564" width="15.42578125" style="2" customWidth="1"/>
    <col min="12565" max="12565" width="12.7109375" style="2" customWidth="1"/>
    <col min="12566" max="12566" width="11.85546875" style="2" customWidth="1"/>
    <col min="12567" max="12567" width="12" style="2" bestFit="1" customWidth="1"/>
    <col min="12568" max="12568" width="9.28515625" style="2" bestFit="1" customWidth="1"/>
    <col min="12569" max="12794" width="9.140625" style="2"/>
    <col min="12795" max="12795" width="48.85546875" style="2" customWidth="1"/>
    <col min="12796" max="12796" width="0" style="2" hidden="1" customWidth="1"/>
    <col min="12797" max="12797" width="4.140625" style="2" customWidth="1"/>
    <col min="12798" max="12798" width="4" style="2" customWidth="1"/>
    <col min="12799" max="12799" width="5" style="2" customWidth="1"/>
    <col min="12800" max="12801" width="4.7109375" style="2" customWidth="1"/>
    <col min="12802" max="12802" width="5.7109375" style="2" customWidth="1"/>
    <col min="12803" max="12803" width="4.7109375" style="2" customWidth="1"/>
    <col min="12804" max="12805" width="6" style="2" customWidth="1"/>
    <col min="12806" max="12806" width="9.140625" style="2" customWidth="1"/>
    <col min="12807" max="12814" width="0" style="2" hidden="1" customWidth="1"/>
    <col min="12815" max="12817" width="14.7109375" style="2" customWidth="1"/>
    <col min="12818" max="12819" width="0" style="2" hidden="1" customWidth="1"/>
    <col min="12820" max="12820" width="15.42578125" style="2" customWidth="1"/>
    <col min="12821" max="12821" width="12.7109375" style="2" customWidth="1"/>
    <col min="12822" max="12822" width="11.85546875" style="2" customWidth="1"/>
    <col min="12823" max="12823" width="12" style="2" bestFit="1" customWidth="1"/>
    <col min="12824" max="12824" width="9.28515625" style="2" bestFit="1" customWidth="1"/>
    <col min="12825" max="13050" width="9.140625" style="2"/>
    <col min="13051" max="13051" width="48.85546875" style="2" customWidth="1"/>
    <col min="13052" max="13052" width="0" style="2" hidden="1" customWidth="1"/>
    <col min="13053" max="13053" width="4.140625" style="2" customWidth="1"/>
    <col min="13054" max="13054" width="4" style="2" customWidth="1"/>
    <col min="13055" max="13055" width="5" style="2" customWidth="1"/>
    <col min="13056" max="13057" width="4.7109375" style="2" customWidth="1"/>
    <col min="13058" max="13058" width="5.7109375" style="2" customWidth="1"/>
    <col min="13059" max="13059" width="4.7109375" style="2" customWidth="1"/>
    <col min="13060" max="13061" width="6" style="2" customWidth="1"/>
    <col min="13062" max="13062" width="9.140625" style="2" customWidth="1"/>
    <col min="13063" max="13070" width="0" style="2" hidden="1" customWidth="1"/>
    <col min="13071" max="13073" width="14.7109375" style="2" customWidth="1"/>
    <col min="13074" max="13075" width="0" style="2" hidden="1" customWidth="1"/>
    <col min="13076" max="13076" width="15.42578125" style="2" customWidth="1"/>
    <col min="13077" max="13077" width="12.7109375" style="2" customWidth="1"/>
    <col min="13078" max="13078" width="11.85546875" style="2" customWidth="1"/>
    <col min="13079" max="13079" width="12" style="2" bestFit="1" customWidth="1"/>
    <col min="13080" max="13080" width="9.28515625" style="2" bestFit="1" customWidth="1"/>
    <col min="13081" max="13306" width="9.140625" style="2"/>
    <col min="13307" max="13307" width="48.85546875" style="2" customWidth="1"/>
    <col min="13308" max="13308" width="0" style="2" hidden="1" customWidth="1"/>
    <col min="13309" max="13309" width="4.140625" style="2" customWidth="1"/>
    <col min="13310" max="13310" width="4" style="2" customWidth="1"/>
    <col min="13311" max="13311" width="5" style="2" customWidth="1"/>
    <col min="13312" max="13313" width="4.7109375" style="2" customWidth="1"/>
    <col min="13314" max="13314" width="5.7109375" style="2" customWidth="1"/>
    <col min="13315" max="13315" width="4.7109375" style="2" customWidth="1"/>
    <col min="13316" max="13317" width="6" style="2" customWidth="1"/>
    <col min="13318" max="13318" width="9.140625" style="2" customWidth="1"/>
    <col min="13319" max="13326" width="0" style="2" hidden="1" customWidth="1"/>
    <col min="13327" max="13329" width="14.7109375" style="2" customWidth="1"/>
    <col min="13330" max="13331" width="0" style="2" hidden="1" customWidth="1"/>
    <col min="13332" max="13332" width="15.42578125" style="2" customWidth="1"/>
    <col min="13333" max="13333" width="12.7109375" style="2" customWidth="1"/>
    <col min="13334" max="13334" width="11.85546875" style="2" customWidth="1"/>
    <col min="13335" max="13335" width="12" style="2" bestFit="1" customWidth="1"/>
    <col min="13336" max="13336" width="9.28515625" style="2" bestFit="1" customWidth="1"/>
    <col min="13337" max="13562" width="9.140625" style="2"/>
    <col min="13563" max="13563" width="48.85546875" style="2" customWidth="1"/>
    <col min="13564" max="13564" width="0" style="2" hidden="1" customWidth="1"/>
    <col min="13565" max="13565" width="4.140625" style="2" customWidth="1"/>
    <col min="13566" max="13566" width="4" style="2" customWidth="1"/>
    <col min="13567" max="13567" width="5" style="2" customWidth="1"/>
    <col min="13568" max="13569" width="4.7109375" style="2" customWidth="1"/>
    <col min="13570" max="13570" width="5.7109375" style="2" customWidth="1"/>
    <col min="13571" max="13571" width="4.7109375" style="2" customWidth="1"/>
    <col min="13572" max="13573" width="6" style="2" customWidth="1"/>
    <col min="13574" max="13574" width="9.140625" style="2" customWidth="1"/>
    <col min="13575" max="13582" width="0" style="2" hidden="1" customWidth="1"/>
    <col min="13583" max="13585" width="14.7109375" style="2" customWidth="1"/>
    <col min="13586" max="13587" width="0" style="2" hidden="1" customWidth="1"/>
    <col min="13588" max="13588" width="15.42578125" style="2" customWidth="1"/>
    <col min="13589" max="13589" width="12.7109375" style="2" customWidth="1"/>
    <col min="13590" max="13590" width="11.85546875" style="2" customWidth="1"/>
    <col min="13591" max="13591" width="12" style="2" bestFit="1" customWidth="1"/>
    <col min="13592" max="13592" width="9.28515625" style="2" bestFit="1" customWidth="1"/>
    <col min="13593" max="13818" width="9.140625" style="2"/>
    <col min="13819" max="13819" width="48.85546875" style="2" customWidth="1"/>
    <col min="13820" max="13820" width="0" style="2" hidden="1" customWidth="1"/>
    <col min="13821" max="13821" width="4.140625" style="2" customWidth="1"/>
    <col min="13822" max="13822" width="4" style="2" customWidth="1"/>
    <col min="13823" max="13823" width="5" style="2" customWidth="1"/>
    <col min="13824" max="13825" width="4.7109375" style="2" customWidth="1"/>
    <col min="13826" max="13826" width="5.7109375" style="2" customWidth="1"/>
    <col min="13827" max="13827" width="4.7109375" style="2" customWidth="1"/>
    <col min="13828" max="13829" width="6" style="2" customWidth="1"/>
    <col min="13830" max="13830" width="9.140625" style="2" customWidth="1"/>
    <col min="13831" max="13838" width="0" style="2" hidden="1" customWidth="1"/>
    <col min="13839" max="13841" width="14.7109375" style="2" customWidth="1"/>
    <col min="13842" max="13843" width="0" style="2" hidden="1" customWidth="1"/>
    <col min="13844" max="13844" width="15.42578125" style="2" customWidth="1"/>
    <col min="13845" max="13845" width="12.7109375" style="2" customWidth="1"/>
    <col min="13846" max="13846" width="11.85546875" style="2" customWidth="1"/>
    <col min="13847" max="13847" width="12" style="2" bestFit="1" customWidth="1"/>
    <col min="13848" max="13848" width="9.28515625" style="2" bestFit="1" customWidth="1"/>
    <col min="13849" max="14074" width="9.140625" style="2"/>
    <col min="14075" max="14075" width="48.85546875" style="2" customWidth="1"/>
    <col min="14076" max="14076" width="0" style="2" hidden="1" customWidth="1"/>
    <col min="14077" max="14077" width="4.140625" style="2" customWidth="1"/>
    <col min="14078" max="14078" width="4" style="2" customWidth="1"/>
    <col min="14079" max="14079" width="5" style="2" customWidth="1"/>
    <col min="14080" max="14081" width="4.7109375" style="2" customWidth="1"/>
    <col min="14082" max="14082" width="5.7109375" style="2" customWidth="1"/>
    <col min="14083" max="14083" width="4.7109375" style="2" customWidth="1"/>
    <col min="14084" max="14085" width="6" style="2" customWidth="1"/>
    <col min="14086" max="14086" width="9.140625" style="2" customWidth="1"/>
    <col min="14087" max="14094" width="0" style="2" hidden="1" customWidth="1"/>
    <col min="14095" max="14097" width="14.7109375" style="2" customWidth="1"/>
    <col min="14098" max="14099" width="0" style="2" hidden="1" customWidth="1"/>
    <col min="14100" max="14100" width="15.42578125" style="2" customWidth="1"/>
    <col min="14101" max="14101" width="12.7109375" style="2" customWidth="1"/>
    <col min="14102" max="14102" width="11.85546875" style="2" customWidth="1"/>
    <col min="14103" max="14103" width="12" style="2" bestFit="1" customWidth="1"/>
    <col min="14104" max="14104" width="9.28515625" style="2" bestFit="1" customWidth="1"/>
    <col min="14105" max="14330" width="9.140625" style="2"/>
    <col min="14331" max="14331" width="48.85546875" style="2" customWidth="1"/>
    <col min="14332" max="14332" width="0" style="2" hidden="1" customWidth="1"/>
    <col min="14333" max="14333" width="4.140625" style="2" customWidth="1"/>
    <col min="14334" max="14334" width="4" style="2" customWidth="1"/>
    <col min="14335" max="14335" width="5" style="2" customWidth="1"/>
    <col min="14336" max="14337" width="4.7109375" style="2" customWidth="1"/>
    <col min="14338" max="14338" width="5.7109375" style="2" customWidth="1"/>
    <col min="14339" max="14339" width="4.7109375" style="2" customWidth="1"/>
    <col min="14340" max="14341" width="6" style="2" customWidth="1"/>
    <col min="14342" max="14342" width="9.140625" style="2" customWidth="1"/>
    <col min="14343" max="14350" width="0" style="2" hidden="1" customWidth="1"/>
    <col min="14351" max="14353" width="14.7109375" style="2" customWidth="1"/>
    <col min="14354" max="14355" width="0" style="2" hidden="1" customWidth="1"/>
    <col min="14356" max="14356" width="15.42578125" style="2" customWidth="1"/>
    <col min="14357" max="14357" width="12.7109375" style="2" customWidth="1"/>
    <col min="14358" max="14358" width="11.85546875" style="2" customWidth="1"/>
    <col min="14359" max="14359" width="12" style="2" bestFit="1" customWidth="1"/>
    <col min="14360" max="14360" width="9.28515625" style="2" bestFit="1" customWidth="1"/>
    <col min="14361" max="14586" width="9.140625" style="2"/>
    <col min="14587" max="14587" width="48.85546875" style="2" customWidth="1"/>
    <col min="14588" max="14588" width="0" style="2" hidden="1" customWidth="1"/>
    <col min="14589" max="14589" width="4.140625" style="2" customWidth="1"/>
    <col min="14590" max="14590" width="4" style="2" customWidth="1"/>
    <col min="14591" max="14591" width="5" style="2" customWidth="1"/>
    <col min="14592" max="14593" width="4.7109375" style="2" customWidth="1"/>
    <col min="14594" max="14594" width="5.7109375" style="2" customWidth="1"/>
    <col min="14595" max="14595" width="4.7109375" style="2" customWidth="1"/>
    <col min="14596" max="14597" width="6" style="2" customWidth="1"/>
    <col min="14598" max="14598" width="9.140625" style="2" customWidth="1"/>
    <col min="14599" max="14606" width="0" style="2" hidden="1" customWidth="1"/>
    <col min="14607" max="14609" width="14.7109375" style="2" customWidth="1"/>
    <col min="14610" max="14611" width="0" style="2" hidden="1" customWidth="1"/>
    <col min="14612" max="14612" width="15.42578125" style="2" customWidth="1"/>
    <col min="14613" max="14613" width="12.7109375" style="2" customWidth="1"/>
    <col min="14614" max="14614" width="11.85546875" style="2" customWidth="1"/>
    <col min="14615" max="14615" width="12" style="2" bestFit="1" customWidth="1"/>
    <col min="14616" max="14616" width="9.28515625" style="2" bestFit="1" customWidth="1"/>
    <col min="14617" max="14842" width="9.140625" style="2"/>
    <col min="14843" max="14843" width="48.85546875" style="2" customWidth="1"/>
    <col min="14844" max="14844" width="0" style="2" hidden="1" customWidth="1"/>
    <col min="14845" max="14845" width="4.140625" style="2" customWidth="1"/>
    <col min="14846" max="14846" width="4" style="2" customWidth="1"/>
    <col min="14847" max="14847" width="5" style="2" customWidth="1"/>
    <col min="14848" max="14849" width="4.7109375" style="2" customWidth="1"/>
    <col min="14850" max="14850" width="5.7109375" style="2" customWidth="1"/>
    <col min="14851" max="14851" width="4.7109375" style="2" customWidth="1"/>
    <col min="14852" max="14853" width="6" style="2" customWidth="1"/>
    <col min="14854" max="14854" width="9.140625" style="2" customWidth="1"/>
    <col min="14855" max="14862" width="0" style="2" hidden="1" customWidth="1"/>
    <col min="14863" max="14865" width="14.7109375" style="2" customWidth="1"/>
    <col min="14866" max="14867" width="0" style="2" hidden="1" customWidth="1"/>
    <col min="14868" max="14868" width="15.42578125" style="2" customWidth="1"/>
    <col min="14869" max="14869" width="12.7109375" style="2" customWidth="1"/>
    <col min="14870" max="14870" width="11.85546875" style="2" customWidth="1"/>
    <col min="14871" max="14871" width="12" style="2" bestFit="1" customWidth="1"/>
    <col min="14872" max="14872" width="9.28515625" style="2" bestFit="1" customWidth="1"/>
    <col min="14873" max="15098" width="9.140625" style="2"/>
    <col min="15099" max="15099" width="48.85546875" style="2" customWidth="1"/>
    <col min="15100" max="15100" width="0" style="2" hidden="1" customWidth="1"/>
    <col min="15101" max="15101" width="4.140625" style="2" customWidth="1"/>
    <col min="15102" max="15102" width="4" style="2" customWidth="1"/>
    <col min="15103" max="15103" width="5" style="2" customWidth="1"/>
    <col min="15104" max="15105" width="4.7109375" style="2" customWidth="1"/>
    <col min="15106" max="15106" width="5.7109375" style="2" customWidth="1"/>
    <col min="15107" max="15107" width="4.7109375" style="2" customWidth="1"/>
    <col min="15108" max="15109" width="6" style="2" customWidth="1"/>
    <col min="15110" max="15110" width="9.140625" style="2" customWidth="1"/>
    <col min="15111" max="15118" width="0" style="2" hidden="1" customWidth="1"/>
    <col min="15119" max="15121" width="14.7109375" style="2" customWidth="1"/>
    <col min="15122" max="15123" width="0" style="2" hidden="1" customWidth="1"/>
    <col min="15124" max="15124" width="15.42578125" style="2" customWidth="1"/>
    <col min="15125" max="15125" width="12.7109375" style="2" customWidth="1"/>
    <col min="15126" max="15126" width="11.85546875" style="2" customWidth="1"/>
    <col min="15127" max="15127" width="12" style="2" bestFit="1" customWidth="1"/>
    <col min="15128" max="15128" width="9.28515625" style="2" bestFit="1" customWidth="1"/>
    <col min="15129" max="15354" width="9.140625" style="2"/>
    <col min="15355" max="15355" width="48.85546875" style="2" customWidth="1"/>
    <col min="15356" max="15356" width="0" style="2" hidden="1" customWidth="1"/>
    <col min="15357" max="15357" width="4.140625" style="2" customWidth="1"/>
    <col min="15358" max="15358" width="4" style="2" customWidth="1"/>
    <col min="15359" max="15359" width="5" style="2" customWidth="1"/>
    <col min="15360" max="15361" width="4.7109375" style="2" customWidth="1"/>
    <col min="15362" max="15362" width="5.7109375" style="2" customWidth="1"/>
    <col min="15363" max="15363" width="4.7109375" style="2" customWidth="1"/>
    <col min="15364" max="15365" width="6" style="2" customWidth="1"/>
    <col min="15366" max="15366" width="9.140625" style="2" customWidth="1"/>
    <col min="15367" max="15374" width="0" style="2" hidden="1" customWidth="1"/>
    <col min="15375" max="15377" width="14.7109375" style="2" customWidth="1"/>
    <col min="15378" max="15379" width="0" style="2" hidden="1" customWidth="1"/>
    <col min="15380" max="15380" width="15.42578125" style="2" customWidth="1"/>
    <col min="15381" max="15381" width="12.7109375" style="2" customWidth="1"/>
    <col min="15382" max="15382" width="11.85546875" style="2" customWidth="1"/>
    <col min="15383" max="15383" width="12" style="2" bestFit="1" customWidth="1"/>
    <col min="15384" max="15384" width="9.28515625" style="2" bestFit="1" customWidth="1"/>
    <col min="15385" max="15610" width="9.140625" style="2"/>
    <col min="15611" max="15611" width="48.85546875" style="2" customWidth="1"/>
    <col min="15612" max="15612" width="0" style="2" hidden="1" customWidth="1"/>
    <col min="15613" max="15613" width="4.140625" style="2" customWidth="1"/>
    <col min="15614" max="15614" width="4" style="2" customWidth="1"/>
    <col min="15615" max="15615" width="5" style="2" customWidth="1"/>
    <col min="15616" max="15617" width="4.7109375" style="2" customWidth="1"/>
    <col min="15618" max="15618" width="5.7109375" style="2" customWidth="1"/>
    <col min="15619" max="15619" width="4.7109375" style="2" customWidth="1"/>
    <col min="15620" max="15621" width="6" style="2" customWidth="1"/>
    <col min="15622" max="15622" width="9.140625" style="2" customWidth="1"/>
    <col min="15623" max="15630" width="0" style="2" hidden="1" customWidth="1"/>
    <col min="15631" max="15633" width="14.7109375" style="2" customWidth="1"/>
    <col min="15634" max="15635" width="0" style="2" hidden="1" customWidth="1"/>
    <col min="15636" max="15636" width="15.42578125" style="2" customWidth="1"/>
    <col min="15637" max="15637" width="12.7109375" style="2" customWidth="1"/>
    <col min="15638" max="15638" width="11.85546875" style="2" customWidth="1"/>
    <col min="15639" max="15639" width="12" style="2" bestFit="1" customWidth="1"/>
    <col min="15640" max="15640" width="9.28515625" style="2" bestFit="1" customWidth="1"/>
    <col min="15641" max="15866" width="9.140625" style="2"/>
    <col min="15867" max="15867" width="48.85546875" style="2" customWidth="1"/>
    <col min="15868" max="15868" width="0" style="2" hidden="1" customWidth="1"/>
    <col min="15869" max="15869" width="4.140625" style="2" customWidth="1"/>
    <col min="15870" max="15870" width="4" style="2" customWidth="1"/>
    <col min="15871" max="15871" width="5" style="2" customWidth="1"/>
    <col min="15872" max="15873" width="4.7109375" style="2" customWidth="1"/>
    <col min="15874" max="15874" width="5.7109375" style="2" customWidth="1"/>
    <col min="15875" max="15875" width="4.7109375" style="2" customWidth="1"/>
    <col min="15876" max="15877" width="6" style="2" customWidth="1"/>
    <col min="15878" max="15878" width="9.140625" style="2" customWidth="1"/>
    <col min="15879" max="15886" width="0" style="2" hidden="1" customWidth="1"/>
    <col min="15887" max="15889" width="14.7109375" style="2" customWidth="1"/>
    <col min="15890" max="15891" width="0" style="2" hidden="1" customWidth="1"/>
    <col min="15892" max="15892" width="15.42578125" style="2" customWidth="1"/>
    <col min="15893" max="15893" width="12.7109375" style="2" customWidth="1"/>
    <col min="15894" max="15894" width="11.85546875" style="2" customWidth="1"/>
    <col min="15895" max="15895" width="12" style="2" bestFit="1" customWidth="1"/>
    <col min="15896" max="15896" width="9.28515625" style="2" bestFit="1" customWidth="1"/>
    <col min="15897" max="16122" width="9.140625" style="2"/>
    <col min="16123" max="16123" width="48.85546875" style="2" customWidth="1"/>
    <col min="16124" max="16124" width="0" style="2" hidden="1" customWidth="1"/>
    <col min="16125" max="16125" width="4.140625" style="2" customWidth="1"/>
    <col min="16126" max="16126" width="4" style="2" customWidth="1"/>
    <col min="16127" max="16127" width="5" style="2" customWidth="1"/>
    <col min="16128" max="16129" width="4.7109375" style="2" customWidth="1"/>
    <col min="16130" max="16130" width="5.7109375" style="2" customWidth="1"/>
    <col min="16131" max="16131" width="4.7109375" style="2" customWidth="1"/>
    <col min="16132" max="16133" width="6" style="2" customWidth="1"/>
    <col min="16134" max="16134" width="9.140625" style="2" customWidth="1"/>
    <col min="16135" max="16142" width="0" style="2" hidden="1" customWidth="1"/>
    <col min="16143" max="16145" width="14.7109375" style="2" customWidth="1"/>
    <col min="16146" max="16147" width="0" style="2" hidden="1" customWidth="1"/>
    <col min="16148" max="16148" width="15.42578125" style="2" customWidth="1"/>
    <col min="16149" max="16149" width="12.7109375" style="2" customWidth="1"/>
    <col min="16150" max="16150" width="11.85546875" style="2" customWidth="1"/>
    <col min="16151" max="16151" width="12" style="2" bestFit="1" customWidth="1"/>
    <col min="16152" max="16152" width="9.28515625" style="2" bestFit="1" customWidth="1"/>
    <col min="16153" max="16384" width="9.140625" style="2"/>
  </cols>
  <sheetData>
    <row r="1" spans="1:250" ht="19.5" customHeight="1" x14ac:dyDescent="0.25">
      <c r="A1" s="114" t="s">
        <v>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</row>
    <row r="2" spans="1:250" ht="13.5" customHeight="1" x14ac:dyDescent="0.25">
      <c r="A2" s="114" t="s">
        <v>105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</row>
    <row r="3" spans="1:250" ht="27" customHeight="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</row>
    <row r="4" spans="1:250" ht="48.75" customHeight="1" x14ac:dyDescent="0.25">
      <c r="A4" s="20" t="s">
        <v>3</v>
      </c>
      <c r="B4" s="21" t="s">
        <v>63</v>
      </c>
      <c r="C4" s="21" t="s">
        <v>4</v>
      </c>
      <c r="D4" s="21" t="s">
        <v>62</v>
      </c>
      <c r="E4" s="21" t="s">
        <v>5</v>
      </c>
      <c r="F4" s="22" t="s">
        <v>6</v>
      </c>
      <c r="G4" s="22" t="s">
        <v>7</v>
      </c>
      <c r="H4" s="22" t="s">
        <v>8</v>
      </c>
      <c r="I4" s="22" t="s">
        <v>9</v>
      </c>
      <c r="J4" s="22" t="s">
        <v>10</v>
      </c>
      <c r="K4" s="4" t="s">
        <v>11</v>
      </c>
      <c r="L4" s="4" t="s">
        <v>64</v>
      </c>
      <c r="M4" s="24" t="s">
        <v>37</v>
      </c>
      <c r="N4" s="23" t="s">
        <v>38</v>
      </c>
      <c r="O4" s="23" t="s">
        <v>39</v>
      </c>
      <c r="P4" s="23" t="s">
        <v>40</v>
      </c>
      <c r="Q4" s="23" t="s">
        <v>41</v>
      </c>
      <c r="R4" s="21" t="s">
        <v>42</v>
      </c>
      <c r="S4" s="21" t="s">
        <v>61</v>
      </c>
      <c r="T4" s="21" t="s">
        <v>59</v>
      </c>
      <c r="U4" s="34" t="s">
        <v>104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</row>
    <row r="5" spans="1:250" ht="30.75" customHeight="1" x14ac:dyDescent="0.25">
      <c r="A5" s="6" t="s">
        <v>12</v>
      </c>
      <c r="B5" s="31"/>
      <c r="C5" s="31"/>
      <c r="D5" s="25"/>
      <c r="E5" s="25"/>
      <c r="F5" s="43"/>
      <c r="G5" s="25"/>
      <c r="H5" s="25"/>
      <c r="I5" s="25"/>
      <c r="J5" s="25"/>
      <c r="K5" s="25"/>
      <c r="L5" s="25"/>
      <c r="M5" s="43" t="e">
        <f>M7+M8</f>
        <v>#REF!</v>
      </c>
      <c r="N5" s="43" t="e">
        <f t="shared" ref="N5:T5" si="0">N7+N8</f>
        <v>#REF!</v>
      </c>
      <c r="O5" s="43" t="e">
        <f t="shared" si="0"/>
        <v>#REF!</v>
      </c>
      <c r="P5" s="43" t="e">
        <f t="shared" si="0"/>
        <v>#REF!</v>
      </c>
      <c r="Q5" s="43" t="e">
        <f t="shared" si="0"/>
        <v>#REF!</v>
      </c>
      <c r="R5" s="43" t="e">
        <f t="shared" si="0"/>
        <v>#REF!</v>
      </c>
      <c r="S5" s="43">
        <f t="shared" si="0"/>
        <v>130110</v>
      </c>
      <c r="T5" s="43">
        <f t="shared" si="0"/>
        <v>2407297.7400000002</v>
      </c>
      <c r="U5" s="43">
        <f>U7+U8</f>
        <v>0</v>
      </c>
      <c r="V5" s="2"/>
      <c r="W5" s="2"/>
    </row>
    <row r="6" spans="1:250" s="8" customFormat="1" ht="17.25" customHeight="1" x14ac:dyDescent="0.25">
      <c r="A6" s="9" t="s">
        <v>13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77"/>
      <c r="N6" s="77"/>
      <c r="O6" s="77"/>
      <c r="P6" s="77"/>
      <c r="Q6" s="77"/>
      <c r="R6" s="77"/>
      <c r="S6" s="77"/>
      <c r="T6" s="77"/>
      <c r="U6" s="77"/>
    </row>
    <row r="7" spans="1:250" s="8" customFormat="1" ht="17.25" customHeight="1" x14ac:dyDescent="0.25">
      <c r="A7" s="6" t="s">
        <v>14</v>
      </c>
      <c r="B7" s="31"/>
      <c r="C7" s="31"/>
      <c r="D7" s="25"/>
      <c r="E7" s="25"/>
      <c r="F7" s="25"/>
      <c r="G7" s="25"/>
      <c r="H7" s="25"/>
      <c r="I7" s="25"/>
      <c r="J7" s="25"/>
      <c r="K7" s="25"/>
      <c r="L7" s="25"/>
      <c r="M7" s="43" t="e">
        <f>#REF!+M25+#REF!</f>
        <v>#REF!</v>
      </c>
      <c r="N7" s="43" t="e">
        <f>#REF!+N25+#REF!</f>
        <v>#REF!</v>
      </c>
      <c r="O7" s="43" t="e">
        <f>#REF!+O25+#REF!</f>
        <v>#REF!</v>
      </c>
      <c r="P7" s="43" t="e">
        <f>#REF!+P25+#REF!</f>
        <v>#REF!</v>
      </c>
      <c r="Q7" s="43" t="e">
        <f>#REF!+Q25+#REF!</f>
        <v>#REF!</v>
      </c>
      <c r="R7" s="43" t="e">
        <f>#REF!+R25+#REF!</f>
        <v>#REF!</v>
      </c>
      <c r="S7" s="43">
        <f>S22+S46</f>
        <v>0</v>
      </c>
      <c r="T7" s="43">
        <f t="shared" ref="T7:U7" si="1">T22+T46</f>
        <v>2407297.7400000002</v>
      </c>
      <c r="U7" s="43">
        <f t="shared" si="1"/>
        <v>0</v>
      </c>
    </row>
    <row r="8" spans="1:250" ht="17.25" customHeight="1" x14ac:dyDescent="0.25">
      <c r="A8" s="6" t="s">
        <v>15</v>
      </c>
      <c r="B8" s="31"/>
      <c r="C8" s="31"/>
      <c r="D8" s="25"/>
      <c r="E8" s="25"/>
      <c r="F8" s="25"/>
      <c r="G8" s="25"/>
      <c r="H8" s="25"/>
      <c r="I8" s="25"/>
      <c r="J8" s="25"/>
      <c r="K8" s="25"/>
      <c r="L8" s="25"/>
      <c r="M8" s="43" t="e">
        <f>#REF!+#REF!+#REF!+#REF!+M38</f>
        <v>#REF!</v>
      </c>
      <c r="N8" s="43" t="e">
        <f>#REF!+#REF!+#REF!+#REF!+N38</f>
        <v>#REF!</v>
      </c>
      <c r="O8" s="43" t="e">
        <f>#REF!+#REF!+#REF!+#REF!+O38</f>
        <v>#REF!</v>
      </c>
      <c r="P8" s="43" t="e">
        <f>#REF!+#REF!+#REF!+#REF!+P38</f>
        <v>#REF!</v>
      </c>
      <c r="Q8" s="43" t="e">
        <f>#REF!+#REF!+#REF!+#REF!+Q38</f>
        <v>#REF!</v>
      </c>
      <c r="R8" s="43" t="e">
        <f>#REF!+#REF!+#REF!+#REF!+R38</f>
        <v>#REF!</v>
      </c>
      <c r="S8" s="43">
        <f>S14+S39</f>
        <v>130110</v>
      </c>
      <c r="T8" s="43">
        <v>0</v>
      </c>
      <c r="U8" s="43">
        <f t="shared" ref="U8" si="2">U14+U39</f>
        <v>0</v>
      </c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</row>
    <row r="9" spans="1:250" ht="31.5" customHeight="1" x14ac:dyDescent="0.25">
      <c r="A9" s="6" t="s">
        <v>90</v>
      </c>
      <c r="B9" s="32" t="s">
        <v>19</v>
      </c>
      <c r="C9" s="32"/>
      <c r="D9" s="109"/>
      <c r="E9" s="109"/>
      <c r="F9" s="109"/>
      <c r="G9" s="109"/>
      <c r="H9" s="109"/>
      <c r="I9" s="109"/>
      <c r="J9" s="25"/>
      <c r="K9" s="25"/>
      <c r="L9" s="25"/>
      <c r="M9" s="43"/>
      <c r="N9" s="43"/>
      <c r="O9" s="43"/>
      <c r="P9" s="43"/>
      <c r="Q9" s="43"/>
      <c r="R9" s="43"/>
      <c r="S9" s="43">
        <f t="shared" ref="S9:S15" si="3">S10</f>
        <v>130110</v>
      </c>
      <c r="T9" s="43">
        <f t="shared" ref="T9:U9" si="4">T10</f>
        <v>0</v>
      </c>
      <c r="U9" s="43">
        <f t="shared" si="4"/>
        <v>0</v>
      </c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</row>
    <row r="10" spans="1:250" ht="32.25" customHeight="1" x14ac:dyDescent="0.25">
      <c r="A10" s="60" t="s">
        <v>78</v>
      </c>
      <c r="B10" s="32" t="s">
        <v>19</v>
      </c>
      <c r="C10" s="32" t="s">
        <v>76</v>
      </c>
      <c r="D10" s="32" t="s">
        <v>79</v>
      </c>
      <c r="E10" s="109"/>
      <c r="F10" s="109"/>
      <c r="G10" s="109"/>
      <c r="H10" s="109"/>
      <c r="I10" s="109"/>
      <c r="J10" s="25"/>
      <c r="K10" s="25"/>
      <c r="L10" s="25"/>
      <c r="M10" s="43"/>
      <c r="N10" s="43"/>
      <c r="O10" s="43"/>
      <c r="P10" s="43"/>
      <c r="Q10" s="43"/>
      <c r="R10" s="43"/>
      <c r="S10" s="43">
        <f t="shared" si="3"/>
        <v>130110</v>
      </c>
      <c r="T10" s="43">
        <f t="shared" ref="T10:U10" si="5">T11</f>
        <v>0</v>
      </c>
      <c r="U10" s="43">
        <f t="shared" si="5"/>
        <v>0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</row>
    <row r="11" spans="1:250" ht="31.5" customHeight="1" x14ac:dyDescent="0.25">
      <c r="A11" s="6" t="s">
        <v>91</v>
      </c>
      <c r="B11" s="32" t="s">
        <v>19</v>
      </c>
      <c r="C11" s="32" t="s">
        <v>76</v>
      </c>
      <c r="D11" s="32" t="s">
        <v>79</v>
      </c>
      <c r="E11" s="109" t="s">
        <v>92</v>
      </c>
      <c r="F11" s="109"/>
      <c r="G11" s="109"/>
      <c r="H11" s="109"/>
      <c r="I11" s="109"/>
      <c r="J11" s="25"/>
      <c r="K11" s="25"/>
      <c r="L11" s="25"/>
      <c r="M11" s="43"/>
      <c r="N11" s="43"/>
      <c r="O11" s="43"/>
      <c r="P11" s="43"/>
      <c r="Q11" s="43"/>
      <c r="R11" s="43"/>
      <c r="S11" s="43">
        <f t="shared" si="3"/>
        <v>130110</v>
      </c>
      <c r="T11" s="43">
        <f t="shared" ref="T11:U11" si="6">T12</f>
        <v>0</v>
      </c>
      <c r="U11" s="43">
        <f t="shared" si="6"/>
        <v>0</v>
      </c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</row>
    <row r="12" spans="1:250" ht="17.25" customHeight="1" x14ac:dyDescent="0.25">
      <c r="A12" s="26" t="s">
        <v>16</v>
      </c>
      <c r="B12" s="32" t="s">
        <v>19</v>
      </c>
      <c r="C12" s="32" t="s">
        <v>76</v>
      </c>
      <c r="D12" s="32" t="s">
        <v>79</v>
      </c>
      <c r="E12" s="109" t="s">
        <v>92</v>
      </c>
      <c r="F12" s="32" t="s">
        <v>18</v>
      </c>
      <c r="G12" s="32"/>
      <c r="H12" s="109"/>
      <c r="I12" s="109"/>
      <c r="J12" s="25"/>
      <c r="K12" s="25"/>
      <c r="L12" s="25"/>
      <c r="M12" s="43"/>
      <c r="N12" s="43"/>
      <c r="O12" s="43"/>
      <c r="P12" s="43"/>
      <c r="Q12" s="43"/>
      <c r="R12" s="43"/>
      <c r="S12" s="43">
        <f t="shared" si="3"/>
        <v>130110</v>
      </c>
      <c r="T12" s="43">
        <f t="shared" ref="T12:U12" si="7">T13</f>
        <v>0</v>
      </c>
      <c r="U12" s="43">
        <f t="shared" si="7"/>
        <v>0</v>
      </c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</row>
    <row r="13" spans="1:250" ht="17.25" customHeight="1" x14ac:dyDescent="0.25">
      <c r="A13" s="26" t="s">
        <v>0</v>
      </c>
      <c r="B13" s="32" t="s">
        <v>19</v>
      </c>
      <c r="C13" s="32" t="s">
        <v>76</v>
      </c>
      <c r="D13" s="32" t="s">
        <v>79</v>
      </c>
      <c r="E13" s="109" t="s">
        <v>92</v>
      </c>
      <c r="F13" s="32" t="s">
        <v>18</v>
      </c>
      <c r="G13" s="32" t="s">
        <v>19</v>
      </c>
      <c r="H13" s="109"/>
      <c r="I13" s="109"/>
      <c r="J13" s="25"/>
      <c r="K13" s="25"/>
      <c r="L13" s="25"/>
      <c r="M13" s="43"/>
      <c r="N13" s="43"/>
      <c r="O13" s="43"/>
      <c r="P13" s="43"/>
      <c r="Q13" s="43"/>
      <c r="R13" s="43"/>
      <c r="S13" s="43">
        <f t="shared" si="3"/>
        <v>130110</v>
      </c>
      <c r="T13" s="43">
        <f t="shared" ref="T13:U13" si="8">T14</f>
        <v>0</v>
      </c>
      <c r="U13" s="43">
        <f t="shared" si="8"/>
        <v>0</v>
      </c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</row>
    <row r="14" spans="1:250" ht="47.25" customHeight="1" x14ac:dyDescent="0.25">
      <c r="A14" s="27" t="s">
        <v>77</v>
      </c>
      <c r="B14" s="32" t="s">
        <v>19</v>
      </c>
      <c r="C14" s="32" t="s">
        <v>76</v>
      </c>
      <c r="D14" s="32" t="s">
        <v>79</v>
      </c>
      <c r="E14" s="109" t="s">
        <v>92</v>
      </c>
      <c r="F14" s="32" t="s">
        <v>18</v>
      </c>
      <c r="G14" s="32" t="s">
        <v>19</v>
      </c>
      <c r="H14" s="32" t="s">
        <v>25</v>
      </c>
      <c r="I14" s="109"/>
      <c r="J14" s="25"/>
      <c r="K14" s="25"/>
      <c r="L14" s="25"/>
      <c r="M14" s="43"/>
      <c r="N14" s="43"/>
      <c r="O14" s="43"/>
      <c r="P14" s="43"/>
      <c r="Q14" s="43"/>
      <c r="R14" s="43"/>
      <c r="S14" s="43">
        <f t="shared" si="3"/>
        <v>130110</v>
      </c>
      <c r="T14" s="43">
        <f t="shared" ref="T14:U14" si="9">T15</f>
        <v>0</v>
      </c>
      <c r="U14" s="43">
        <f t="shared" si="9"/>
        <v>0</v>
      </c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</row>
    <row r="15" spans="1:250" ht="17.25" customHeight="1" x14ac:dyDescent="0.25">
      <c r="A15" s="110" t="s">
        <v>93</v>
      </c>
      <c r="B15" s="32" t="s">
        <v>19</v>
      </c>
      <c r="C15" s="32" t="s">
        <v>76</v>
      </c>
      <c r="D15" s="32" t="s">
        <v>79</v>
      </c>
      <c r="E15" s="109" t="s">
        <v>92</v>
      </c>
      <c r="F15" s="32" t="s">
        <v>18</v>
      </c>
      <c r="G15" s="32" t="s">
        <v>19</v>
      </c>
      <c r="H15" s="32" t="s">
        <v>25</v>
      </c>
      <c r="I15" s="109" t="s">
        <v>94</v>
      </c>
      <c r="J15" s="25"/>
      <c r="K15" s="25"/>
      <c r="L15" s="25"/>
      <c r="M15" s="43"/>
      <c r="N15" s="43"/>
      <c r="O15" s="43"/>
      <c r="P15" s="43"/>
      <c r="Q15" s="43"/>
      <c r="R15" s="43"/>
      <c r="S15" s="43">
        <f t="shared" si="3"/>
        <v>130110</v>
      </c>
      <c r="T15" s="43">
        <f t="shared" ref="T15:U15" si="10">T16</f>
        <v>0</v>
      </c>
      <c r="U15" s="43">
        <f t="shared" si="10"/>
        <v>0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</row>
    <row r="16" spans="1:250" ht="45.75" customHeight="1" x14ac:dyDescent="0.25">
      <c r="A16" s="111" t="s">
        <v>95</v>
      </c>
      <c r="B16" s="46" t="s">
        <v>19</v>
      </c>
      <c r="C16" s="46" t="s">
        <v>76</v>
      </c>
      <c r="D16" s="46" t="s">
        <v>79</v>
      </c>
      <c r="E16" s="112" t="s">
        <v>92</v>
      </c>
      <c r="F16" s="46" t="s">
        <v>18</v>
      </c>
      <c r="G16" s="46" t="s">
        <v>19</v>
      </c>
      <c r="H16" s="46" t="s">
        <v>25</v>
      </c>
      <c r="I16" s="112" t="s">
        <v>94</v>
      </c>
      <c r="J16" s="44" t="s">
        <v>96</v>
      </c>
      <c r="K16" s="44" t="s">
        <v>97</v>
      </c>
      <c r="L16" s="44">
        <v>2017</v>
      </c>
      <c r="M16" s="43"/>
      <c r="N16" s="43"/>
      <c r="O16" s="43"/>
      <c r="P16" s="43"/>
      <c r="Q16" s="43"/>
      <c r="R16" s="43"/>
      <c r="S16" s="85">
        <v>130110</v>
      </c>
      <c r="T16" s="85">
        <v>0</v>
      </c>
      <c r="U16" s="85">
        <v>0</v>
      </c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</row>
    <row r="17" spans="1:250" ht="34.5" hidden="1" customHeight="1" x14ac:dyDescent="0.25">
      <c r="A17" s="6" t="s">
        <v>65</v>
      </c>
      <c r="B17" s="31">
        <v>22</v>
      </c>
      <c r="C17" s="31"/>
      <c r="D17" s="25"/>
      <c r="E17" s="25"/>
      <c r="F17" s="25"/>
      <c r="G17" s="25"/>
      <c r="H17" s="25"/>
      <c r="I17" s="25"/>
      <c r="J17" s="25"/>
      <c r="K17" s="25"/>
      <c r="L17" s="25"/>
      <c r="M17" s="43"/>
      <c r="N17" s="43"/>
      <c r="O17" s="43"/>
      <c r="P17" s="43"/>
      <c r="Q17" s="43"/>
      <c r="R17" s="43"/>
      <c r="S17" s="43">
        <f>S18+S46</f>
        <v>0</v>
      </c>
      <c r="T17" s="43" t="e">
        <f>T18+T46</f>
        <v>#VALUE!</v>
      </c>
      <c r="U17" s="43">
        <f>U18+U46</f>
        <v>0</v>
      </c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</row>
    <row r="18" spans="1:250" ht="30.75" hidden="1" customHeight="1" x14ac:dyDescent="0.25">
      <c r="A18" s="60" t="s">
        <v>78</v>
      </c>
      <c r="B18" s="31">
        <v>22</v>
      </c>
      <c r="C18" s="31">
        <v>0</v>
      </c>
      <c r="D18" s="31">
        <v>91</v>
      </c>
      <c r="E18" s="44"/>
      <c r="F18" s="46"/>
      <c r="G18" s="46"/>
      <c r="H18" s="46"/>
      <c r="I18" s="40"/>
      <c r="J18" s="46"/>
      <c r="K18" s="46"/>
      <c r="L18" s="46"/>
      <c r="M18" s="83"/>
      <c r="N18" s="83"/>
      <c r="O18" s="83"/>
      <c r="P18" s="83"/>
      <c r="Q18" s="83"/>
      <c r="R18" s="80"/>
      <c r="S18" s="79">
        <f t="shared" ref="S18:U20" si="11">S19</f>
        <v>0</v>
      </c>
      <c r="T18" s="79" t="e">
        <f t="shared" si="11"/>
        <v>#VALUE!</v>
      </c>
      <c r="U18" s="79">
        <f t="shared" si="11"/>
        <v>0</v>
      </c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</row>
    <row r="19" spans="1:250" ht="16.5" hidden="1" customHeight="1" x14ac:dyDescent="0.25">
      <c r="A19" s="6" t="s">
        <v>66</v>
      </c>
      <c r="B19" s="31">
        <v>22</v>
      </c>
      <c r="C19" s="31">
        <v>0</v>
      </c>
      <c r="D19" s="31">
        <v>91</v>
      </c>
      <c r="E19" s="31">
        <v>922</v>
      </c>
      <c r="F19" s="46"/>
      <c r="G19" s="46"/>
      <c r="H19" s="46"/>
      <c r="I19" s="40"/>
      <c r="J19" s="46"/>
      <c r="K19" s="46"/>
      <c r="L19" s="46"/>
      <c r="M19" s="83"/>
      <c r="N19" s="83"/>
      <c r="O19" s="83"/>
      <c r="P19" s="83"/>
      <c r="Q19" s="83"/>
      <c r="R19" s="80"/>
      <c r="S19" s="79">
        <f t="shared" si="11"/>
        <v>0</v>
      </c>
      <c r="T19" s="79" t="e">
        <f t="shared" si="11"/>
        <v>#VALUE!</v>
      </c>
      <c r="U19" s="79">
        <f t="shared" si="11"/>
        <v>0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</row>
    <row r="20" spans="1:250" ht="19.5" hidden="1" customHeight="1" x14ac:dyDescent="0.25">
      <c r="A20" s="26" t="s">
        <v>16</v>
      </c>
      <c r="B20" s="31">
        <v>22</v>
      </c>
      <c r="C20" s="31">
        <v>0</v>
      </c>
      <c r="D20" s="31">
        <v>91</v>
      </c>
      <c r="E20" s="31">
        <v>922</v>
      </c>
      <c r="F20" s="32" t="s">
        <v>18</v>
      </c>
      <c r="G20" s="32"/>
      <c r="H20" s="46"/>
      <c r="I20" s="40"/>
      <c r="J20" s="46"/>
      <c r="K20" s="46"/>
      <c r="L20" s="46"/>
      <c r="M20" s="83"/>
      <c r="N20" s="83"/>
      <c r="O20" s="83"/>
      <c r="P20" s="83"/>
      <c r="Q20" s="83"/>
      <c r="R20" s="80"/>
      <c r="S20" s="79">
        <f t="shared" si="11"/>
        <v>0</v>
      </c>
      <c r="T20" s="79" t="e">
        <f t="shared" si="11"/>
        <v>#VALUE!</v>
      </c>
      <c r="U20" s="79">
        <f t="shared" si="11"/>
        <v>0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</row>
    <row r="21" spans="1:250" ht="19.5" hidden="1" customHeight="1" x14ac:dyDescent="0.25">
      <c r="A21" s="26" t="s">
        <v>0</v>
      </c>
      <c r="B21" s="31">
        <v>22</v>
      </c>
      <c r="C21" s="31">
        <v>0</v>
      </c>
      <c r="D21" s="31">
        <v>91</v>
      </c>
      <c r="E21" s="31">
        <v>922</v>
      </c>
      <c r="F21" s="32" t="s">
        <v>18</v>
      </c>
      <c r="G21" s="32" t="s">
        <v>19</v>
      </c>
      <c r="H21" s="46"/>
      <c r="I21" s="40"/>
      <c r="J21" s="46"/>
      <c r="K21" s="46"/>
      <c r="L21" s="46"/>
      <c r="M21" s="83"/>
      <c r="N21" s="83"/>
      <c r="O21" s="83"/>
      <c r="P21" s="83"/>
      <c r="Q21" s="83"/>
      <c r="R21" s="80"/>
      <c r="S21" s="79">
        <f>S22+S39</f>
        <v>0</v>
      </c>
      <c r="T21" s="79" t="e">
        <f t="shared" ref="T21:U21" si="12">T22+T39</f>
        <v>#VALUE!</v>
      </c>
      <c r="U21" s="79">
        <f t="shared" si="12"/>
        <v>0</v>
      </c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</row>
    <row r="22" spans="1:250" ht="30.75" hidden="1" customHeight="1" x14ac:dyDescent="0.25">
      <c r="A22" s="27" t="s">
        <v>31</v>
      </c>
      <c r="B22" s="31">
        <v>22</v>
      </c>
      <c r="C22" s="31">
        <v>0</v>
      </c>
      <c r="D22" s="31">
        <v>91</v>
      </c>
      <c r="E22" s="31">
        <v>922</v>
      </c>
      <c r="F22" s="32" t="s">
        <v>18</v>
      </c>
      <c r="G22" s="32" t="s">
        <v>19</v>
      </c>
      <c r="H22" s="32" t="s">
        <v>32</v>
      </c>
      <c r="I22" s="39"/>
      <c r="J22" s="53"/>
      <c r="K22" s="53"/>
      <c r="L22" s="53"/>
      <c r="M22" s="78">
        <f>M23</f>
        <v>0</v>
      </c>
      <c r="N22" s="78">
        <f t="shared" ref="N22:T24" si="13">N23</f>
        <v>0</v>
      </c>
      <c r="O22" s="78">
        <f t="shared" si="13"/>
        <v>0</v>
      </c>
      <c r="P22" s="78">
        <f t="shared" si="13"/>
        <v>0</v>
      </c>
      <c r="Q22" s="78">
        <f t="shared" si="13"/>
        <v>0</v>
      </c>
      <c r="R22" s="78">
        <f t="shared" si="13"/>
        <v>871226</v>
      </c>
      <c r="S22" s="78">
        <f t="shared" si="13"/>
        <v>0</v>
      </c>
      <c r="T22" s="78">
        <f t="shared" si="13"/>
        <v>0</v>
      </c>
      <c r="U22" s="78">
        <v>0</v>
      </c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</row>
    <row r="23" spans="1:250" ht="21.75" hidden="1" customHeight="1" x14ac:dyDescent="0.25">
      <c r="A23" s="110" t="s">
        <v>93</v>
      </c>
      <c r="B23" s="31">
        <v>22</v>
      </c>
      <c r="C23" s="31">
        <v>0</v>
      </c>
      <c r="D23" s="31">
        <v>91</v>
      </c>
      <c r="E23" s="31">
        <v>922</v>
      </c>
      <c r="F23" s="32" t="s">
        <v>18</v>
      </c>
      <c r="G23" s="32" t="s">
        <v>19</v>
      </c>
      <c r="H23" s="32" t="s">
        <v>32</v>
      </c>
      <c r="I23" s="36" t="s">
        <v>94</v>
      </c>
      <c r="J23" s="46"/>
      <c r="K23" s="46"/>
      <c r="L23" s="46"/>
      <c r="M23" s="81">
        <f>M24</f>
        <v>0</v>
      </c>
      <c r="N23" s="81">
        <f t="shared" si="13"/>
        <v>0</v>
      </c>
      <c r="O23" s="81">
        <f t="shared" si="13"/>
        <v>0</v>
      </c>
      <c r="P23" s="81">
        <f t="shared" si="13"/>
        <v>0</v>
      </c>
      <c r="Q23" s="81">
        <f t="shared" si="13"/>
        <v>0</v>
      </c>
      <c r="R23" s="81">
        <f t="shared" si="13"/>
        <v>871226</v>
      </c>
      <c r="S23" s="78">
        <v>0</v>
      </c>
      <c r="T23" s="78">
        <f>T25</f>
        <v>0</v>
      </c>
      <c r="U23" s="81">
        <v>0</v>
      </c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</row>
    <row r="24" spans="1:250" s="17" customFormat="1" ht="15" hidden="1" customHeight="1" x14ac:dyDescent="0.25">
      <c r="A24" s="11" t="s">
        <v>46</v>
      </c>
      <c r="B24" s="34">
        <v>51</v>
      </c>
      <c r="C24" s="34">
        <v>0</v>
      </c>
      <c r="D24" s="34">
        <v>31</v>
      </c>
      <c r="E24" s="34">
        <v>851</v>
      </c>
      <c r="F24" s="33" t="s">
        <v>18</v>
      </c>
      <c r="G24" s="33" t="s">
        <v>19</v>
      </c>
      <c r="H24" s="33" t="s">
        <v>49</v>
      </c>
      <c r="I24" s="40" t="s">
        <v>45</v>
      </c>
      <c r="J24" s="46"/>
      <c r="K24" s="46"/>
      <c r="L24" s="46"/>
      <c r="M24" s="81">
        <f>M25</f>
        <v>0</v>
      </c>
      <c r="N24" s="81">
        <f t="shared" si="13"/>
        <v>0</v>
      </c>
      <c r="O24" s="81">
        <f t="shared" si="13"/>
        <v>0</v>
      </c>
      <c r="P24" s="81">
        <f t="shared" si="13"/>
        <v>0</v>
      </c>
      <c r="Q24" s="81">
        <f t="shared" si="13"/>
        <v>0</v>
      </c>
      <c r="R24" s="81">
        <f t="shared" si="13"/>
        <v>871226</v>
      </c>
      <c r="S24" s="81">
        <f t="shared" si="13"/>
        <v>0</v>
      </c>
      <c r="T24" s="81">
        <f t="shared" si="13"/>
        <v>0</v>
      </c>
      <c r="U24" s="81"/>
      <c r="V24" s="49"/>
      <c r="W24" s="49"/>
    </row>
    <row r="25" spans="1:250" s="17" customFormat="1" ht="30.75" hidden="1" customHeight="1" x14ac:dyDescent="0.25">
      <c r="A25" s="48" t="s">
        <v>98</v>
      </c>
      <c r="B25" s="44">
        <v>22</v>
      </c>
      <c r="C25" s="44">
        <v>0</v>
      </c>
      <c r="D25" s="44">
        <v>91</v>
      </c>
      <c r="E25" s="44">
        <v>922</v>
      </c>
      <c r="F25" s="46" t="s">
        <v>18</v>
      </c>
      <c r="G25" s="46" t="s">
        <v>19</v>
      </c>
      <c r="H25" s="46" t="s">
        <v>32</v>
      </c>
      <c r="I25" s="40" t="s">
        <v>94</v>
      </c>
      <c r="J25" s="46" t="s">
        <v>24</v>
      </c>
      <c r="K25" s="46" t="s">
        <v>99</v>
      </c>
      <c r="L25" s="46" t="s">
        <v>60</v>
      </c>
      <c r="M25" s="83"/>
      <c r="N25" s="83"/>
      <c r="O25" s="83"/>
      <c r="P25" s="83"/>
      <c r="Q25" s="83"/>
      <c r="R25" s="80">
        <v>871226</v>
      </c>
      <c r="S25" s="80">
        <v>0</v>
      </c>
      <c r="T25" s="80">
        <v>0</v>
      </c>
      <c r="U25" s="80">
        <v>0</v>
      </c>
      <c r="V25" s="49"/>
      <c r="W25" s="49"/>
    </row>
    <row r="26" spans="1:250" s="18" customFormat="1" ht="34.5" hidden="1" customHeight="1" x14ac:dyDescent="0.25">
      <c r="A26" s="7" t="s">
        <v>20</v>
      </c>
      <c r="B26" s="31">
        <v>51</v>
      </c>
      <c r="C26" s="31">
        <v>0</v>
      </c>
      <c r="D26" s="31"/>
      <c r="E26" s="31">
        <v>851</v>
      </c>
      <c r="F26" s="32" t="s">
        <v>18</v>
      </c>
      <c r="G26" s="32" t="s">
        <v>19</v>
      </c>
      <c r="H26" s="32" t="s">
        <v>25</v>
      </c>
      <c r="I26" s="36"/>
      <c r="J26" s="53"/>
      <c r="K26" s="53"/>
      <c r="L26" s="53"/>
      <c r="M26" s="78">
        <f t="shared" ref="M26:M27" si="14">M27</f>
        <v>0</v>
      </c>
      <c r="N26" s="89"/>
      <c r="O26" s="89"/>
      <c r="P26" s="89"/>
      <c r="Q26" s="89"/>
      <c r="R26" s="90"/>
      <c r="S26" s="80">
        <f t="shared" ref="S26:S44" si="15">M26+R26</f>
        <v>0</v>
      </c>
      <c r="T26" s="90"/>
      <c r="U26" s="80"/>
      <c r="V26" s="50"/>
      <c r="W26" s="50"/>
    </row>
    <row r="27" spans="1:250" s="17" customFormat="1" ht="30" hidden="1" x14ac:dyDescent="0.25">
      <c r="A27" s="10" t="s">
        <v>22</v>
      </c>
      <c r="B27" s="34">
        <v>51</v>
      </c>
      <c r="C27" s="34">
        <v>0</v>
      </c>
      <c r="D27" s="34"/>
      <c r="E27" s="34">
        <v>851</v>
      </c>
      <c r="F27" s="33" t="s">
        <v>18</v>
      </c>
      <c r="G27" s="33" t="s">
        <v>19</v>
      </c>
      <c r="H27" s="33" t="s">
        <v>25</v>
      </c>
      <c r="I27" s="37" t="s">
        <v>23</v>
      </c>
      <c r="J27" s="46"/>
      <c r="K27" s="46"/>
      <c r="L27" s="46"/>
      <c r="M27" s="81">
        <f t="shared" si="14"/>
        <v>0</v>
      </c>
      <c r="N27" s="83"/>
      <c r="O27" s="83"/>
      <c r="P27" s="83"/>
      <c r="Q27" s="83"/>
      <c r="R27" s="80"/>
      <c r="S27" s="80">
        <f t="shared" si="15"/>
        <v>0</v>
      </c>
      <c r="T27" s="80"/>
      <c r="U27" s="80"/>
      <c r="V27" s="49"/>
      <c r="W27" s="49"/>
    </row>
    <row r="28" spans="1:250" s="17" customFormat="1" hidden="1" x14ac:dyDescent="0.25">
      <c r="A28" s="10" t="s">
        <v>46</v>
      </c>
      <c r="B28" s="34">
        <v>51</v>
      </c>
      <c r="C28" s="34">
        <v>0</v>
      </c>
      <c r="D28" s="34"/>
      <c r="E28" s="34">
        <v>851</v>
      </c>
      <c r="F28" s="33" t="s">
        <v>18</v>
      </c>
      <c r="G28" s="33" t="s">
        <v>19</v>
      </c>
      <c r="H28" s="33" t="s">
        <v>25</v>
      </c>
      <c r="I28" s="37" t="s">
        <v>45</v>
      </c>
      <c r="J28" s="46"/>
      <c r="K28" s="46"/>
      <c r="L28" s="46"/>
      <c r="M28" s="81">
        <f>M29+M30+M31+M32</f>
        <v>0</v>
      </c>
      <c r="N28" s="83"/>
      <c r="O28" s="83"/>
      <c r="P28" s="83"/>
      <c r="Q28" s="83"/>
      <c r="R28" s="80"/>
      <c r="S28" s="80">
        <f t="shared" si="15"/>
        <v>0</v>
      </c>
      <c r="T28" s="80"/>
      <c r="U28" s="80"/>
      <c r="V28" s="49"/>
      <c r="W28" s="49"/>
    </row>
    <row r="29" spans="1:250" ht="30" hidden="1" x14ac:dyDescent="0.25">
      <c r="A29" s="51" t="s">
        <v>26</v>
      </c>
      <c r="B29" s="34"/>
      <c r="C29" s="34"/>
      <c r="D29" s="34"/>
      <c r="E29" s="34"/>
      <c r="F29" s="33"/>
      <c r="G29" s="33"/>
      <c r="H29" s="33"/>
      <c r="I29" s="37"/>
      <c r="J29" s="46" t="s">
        <v>24</v>
      </c>
      <c r="K29" s="46"/>
      <c r="L29" s="46"/>
      <c r="M29" s="83"/>
      <c r="N29" s="87">
        <v>1095620</v>
      </c>
      <c r="O29" s="83">
        <f>N29*5/100</f>
        <v>54781</v>
      </c>
      <c r="P29" s="83">
        <f>N29*95/100</f>
        <v>1040839</v>
      </c>
      <c r="Q29" s="83"/>
      <c r="R29" s="88"/>
      <c r="S29" s="80">
        <f t="shared" si="15"/>
        <v>0</v>
      </c>
      <c r="T29" s="88"/>
      <c r="U29" s="80"/>
    </row>
    <row r="30" spans="1:250" ht="45" hidden="1" x14ac:dyDescent="0.25">
      <c r="A30" s="51" t="s">
        <v>28</v>
      </c>
      <c r="B30" s="44"/>
      <c r="C30" s="44"/>
      <c r="D30" s="44"/>
      <c r="E30" s="44"/>
      <c r="F30" s="46"/>
      <c r="G30" s="46"/>
      <c r="H30" s="46"/>
      <c r="I30" s="40"/>
      <c r="J30" s="46" t="s">
        <v>24</v>
      </c>
      <c r="K30" s="46"/>
      <c r="L30" s="46"/>
      <c r="M30" s="83"/>
      <c r="N30" s="87">
        <v>1135010</v>
      </c>
      <c r="O30" s="83">
        <f>N30*5/100</f>
        <v>56750.5</v>
      </c>
      <c r="P30" s="83">
        <f>N30*95/100</f>
        <v>1078259.5</v>
      </c>
      <c r="Q30" s="83"/>
      <c r="R30" s="88"/>
      <c r="S30" s="80">
        <f t="shared" si="15"/>
        <v>0</v>
      </c>
      <c r="T30" s="88"/>
      <c r="U30" s="80"/>
    </row>
    <row r="31" spans="1:250" ht="30" hidden="1" x14ac:dyDescent="0.25">
      <c r="A31" s="51" t="s">
        <v>27</v>
      </c>
      <c r="B31" s="44"/>
      <c r="C31" s="44"/>
      <c r="D31" s="44"/>
      <c r="E31" s="44"/>
      <c r="F31" s="46"/>
      <c r="G31" s="46"/>
      <c r="H31" s="46"/>
      <c r="I31" s="40"/>
      <c r="J31" s="46" t="s">
        <v>24</v>
      </c>
      <c r="K31" s="46"/>
      <c r="L31" s="46"/>
      <c r="M31" s="83"/>
      <c r="N31" s="87">
        <v>1178220</v>
      </c>
      <c r="O31" s="83">
        <f>N31*5/100</f>
        <v>58911</v>
      </c>
      <c r="P31" s="83">
        <f>N31*95/100</f>
        <v>1119309</v>
      </c>
      <c r="Q31" s="83"/>
      <c r="R31" s="88"/>
      <c r="S31" s="80">
        <f t="shared" si="15"/>
        <v>0</v>
      </c>
      <c r="T31" s="88"/>
      <c r="U31" s="80"/>
    </row>
    <row r="32" spans="1:250" ht="30" hidden="1" x14ac:dyDescent="0.25">
      <c r="A32" s="51" t="s">
        <v>50</v>
      </c>
      <c r="B32" s="44"/>
      <c r="C32" s="44"/>
      <c r="D32" s="44"/>
      <c r="E32" s="44"/>
      <c r="F32" s="46"/>
      <c r="G32" s="46"/>
      <c r="H32" s="46"/>
      <c r="I32" s="40"/>
      <c r="J32" s="46" t="s">
        <v>24</v>
      </c>
      <c r="K32" s="46"/>
      <c r="L32" s="46"/>
      <c r="M32" s="83"/>
      <c r="N32" s="87">
        <v>1184840</v>
      </c>
      <c r="O32" s="83">
        <f>N32*5/100</f>
        <v>59242</v>
      </c>
      <c r="P32" s="83">
        <f>N32*95/100</f>
        <v>1125598</v>
      </c>
      <c r="Q32" s="83"/>
      <c r="R32" s="88" t="s">
        <v>51</v>
      </c>
      <c r="S32" s="80"/>
      <c r="T32" s="88"/>
      <c r="U32" s="80"/>
    </row>
    <row r="33" spans="1:23" hidden="1" x14ac:dyDescent="0.25">
      <c r="A33" s="15" t="s">
        <v>29</v>
      </c>
      <c r="B33" s="52">
        <v>51</v>
      </c>
      <c r="C33" s="52">
        <v>0</v>
      </c>
      <c r="D33" s="52">
        <v>13</v>
      </c>
      <c r="E33" s="52">
        <v>851</v>
      </c>
      <c r="F33" s="39" t="s">
        <v>30</v>
      </c>
      <c r="G33" s="53"/>
      <c r="H33" s="53"/>
      <c r="I33" s="39"/>
      <c r="J33" s="53"/>
      <c r="K33" s="53"/>
      <c r="L33" s="53"/>
      <c r="M33" s="89">
        <f t="shared" ref="M33:T34" si="16">M34</f>
        <v>0</v>
      </c>
      <c r="N33" s="89">
        <f t="shared" si="16"/>
        <v>0</v>
      </c>
      <c r="O33" s="89">
        <f t="shared" si="16"/>
        <v>0</v>
      </c>
      <c r="P33" s="89">
        <f t="shared" si="16"/>
        <v>0</v>
      </c>
      <c r="Q33" s="89">
        <f t="shared" si="16"/>
        <v>0</v>
      </c>
      <c r="R33" s="89">
        <f t="shared" si="16"/>
        <v>0</v>
      </c>
      <c r="S33" s="89">
        <f t="shared" si="16"/>
        <v>0</v>
      </c>
      <c r="T33" s="89">
        <f t="shared" si="16"/>
        <v>0</v>
      </c>
      <c r="U33" s="89"/>
    </row>
    <row r="34" spans="1:23" hidden="1" x14ac:dyDescent="0.25">
      <c r="A34" s="16" t="s">
        <v>1</v>
      </c>
      <c r="B34" s="31">
        <v>51</v>
      </c>
      <c r="C34" s="31">
        <v>0</v>
      </c>
      <c r="D34" s="31">
        <v>13</v>
      </c>
      <c r="E34" s="31">
        <v>851</v>
      </c>
      <c r="F34" s="36" t="s">
        <v>30</v>
      </c>
      <c r="G34" s="32" t="s">
        <v>19</v>
      </c>
      <c r="H34" s="32"/>
      <c r="I34" s="36"/>
      <c r="J34" s="32"/>
      <c r="K34" s="32"/>
      <c r="L34" s="32"/>
      <c r="M34" s="78">
        <f>M35</f>
        <v>0</v>
      </c>
      <c r="N34" s="78">
        <f t="shared" si="16"/>
        <v>0</v>
      </c>
      <c r="O34" s="78">
        <f t="shared" si="16"/>
        <v>0</v>
      </c>
      <c r="P34" s="78">
        <f t="shared" si="16"/>
        <v>0</v>
      </c>
      <c r="Q34" s="78">
        <f t="shared" si="16"/>
        <v>0</v>
      </c>
      <c r="R34" s="78">
        <f t="shared" si="16"/>
        <v>0</v>
      </c>
      <c r="S34" s="78">
        <f t="shared" si="16"/>
        <v>0</v>
      </c>
      <c r="T34" s="78">
        <f t="shared" si="16"/>
        <v>0</v>
      </c>
      <c r="U34" s="78"/>
    </row>
    <row r="35" spans="1:23" ht="28.5" hidden="1" x14ac:dyDescent="0.25">
      <c r="A35" s="7" t="s">
        <v>33</v>
      </c>
      <c r="B35" s="31">
        <v>51</v>
      </c>
      <c r="C35" s="31">
        <v>0</v>
      </c>
      <c r="D35" s="31"/>
      <c r="E35" s="31">
        <v>851</v>
      </c>
      <c r="F35" s="36" t="s">
        <v>30</v>
      </c>
      <c r="G35" s="32" t="s">
        <v>19</v>
      </c>
      <c r="H35" s="32" t="s">
        <v>34</v>
      </c>
      <c r="I35" s="36"/>
      <c r="J35" s="32"/>
      <c r="K35" s="32"/>
      <c r="L35" s="32"/>
      <c r="M35" s="78">
        <f t="shared" ref="M35:T37" si="17">M36</f>
        <v>0</v>
      </c>
      <c r="N35" s="78">
        <f t="shared" si="17"/>
        <v>0</v>
      </c>
      <c r="O35" s="78">
        <f t="shared" si="17"/>
        <v>0</v>
      </c>
      <c r="P35" s="78">
        <f t="shared" si="17"/>
        <v>0</v>
      </c>
      <c r="Q35" s="78">
        <f t="shared" si="17"/>
        <v>0</v>
      </c>
      <c r="R35" s="78">
        <f t="shared" si="17"/>
        <v>0</v>
      </c>
      <c r="S35" s="78">
        <f t="shared" si="17"/>
        <v>0</v>
      </c>
      <c r="T35" s="78">
        <f t="shared" si="17"/>
        <v>0</v>
      </c>
      <c r="U35" s="78"/>
    </row>
    <row r="36" spans="1:23" ht="30" hidden="1" x14ac:dyDescent="0.25">
      <c r="A36" s="10" t="s">
        <v>22</v>
      </c>
      <c r="B36" s="34">
        <v>51</v>
      </c>
      <c r="C36" s="34">
        <v>0</v>
      </c>
      <c r="D36" s="34"/>
      <c r="E36" s="34">
        <v>851</v>
      </c>
      <c r="F36" s="37" t="s">
        <v>30</v>
      </c>
      <c r="G36" s="33" t="s">
        <v>19</v>
      </c>
      <c r="H36" s="33" t="s">
        <v>34</v>
      </c>
      <c r="I36" s="37" t="s">
        <v>23</v>
      </c>
      <c r="J36" s="33"/>
      <c r="K36" s="33"/>
      <c r="L36" s="33"/>
      <c r="M36" s="81">
        <f t="shared" si="17"/>
        <v>0</v>
      </c>
      <c r="N36" s="81">
        <f t="shared" si="17"/>
        <v>0</v>
      </c>
      <c r="O36" s="81">
        <f t="shared" si="17"/>
        <v>0</v>
      </c>
      <c r="P36" s="81">
        <f t="shared" si="17"/>
        <v>0</v>
      </c>
      <c r="Q36" s="81">
        <f t="shared" si="17"/>
        <v>0</v>
      </c>
      <c r="R36" s="81">
        <f t="shared" si="17"/>
        <v>0</v>
      </c>
      <c r="S36" s="81">
        <f t="shared" si="17"/>
        <v>0</v>
      </c>
      <c r="T36" s="81">
        <f t="shared" si="17"/>
        <v>0</v>
      </c>
      <c r="U36" s="81"/>
      <c r="V36" s="2"/>
      <c r="W36" s="2"/>
    </row>
    <row r="37" spans="1:23" hidden="1" x14ac:dyDescent="0.25">
      <c r="A37" s="11" t="s">
        <v>46</v>
      </c>
      <c r="B37" s="34">
        <v>51</v>
      </c>
      <c r="C37" s="34">
        <v>0</v>
      </c>
      <c r="D37" s="34"/>
      <c r="E37" s="34">
        <v>851</v>
      </c>
      <c r="F37" s="37" t="s">
        <v>30</v>
      </c>
      <c r="G37" s="33" t="s">
        <v>19</v>
      </c>
      <c r="H37" s="33" t="s">
        <v>34</v>
      </c>
      <c r="I37" s="37" t="s">
        <v>45</v>
      </c>
      <c r="J37" s="33"/>
      <c r="K37" s="33"/>
      <c r="L37" s="33"/>
      <c r="M37" s="81">
        <f t="shared" si="17"/>
        <v>0</v>
      </c>
      <c r="N37" s="81">
        <f t="shared" si="17"/>
        <v>0</v>
      </c>
      <c r="O37" s="81">
        <f t="shared" si="17"/>
        <v>0</v>
      </c>
      <c r="P37" s="81">
        <f t="shared" si="17"/>
        <v>0</v>
      </c>
      <c r="Q37" s="81">
        <f t="shared" si="17"/>
        <v>0</v>
      </c>
      <c r="R37" s="81">
        <f t="shared" si="17"/>
        <v>0</v>
      </c>
      <c r="S37" s="81">
        <f t="shared" si="17"/>
        <v>0</v>
      </c>
      <c r="T37" s="81">
        <f t="shared" si="17"/>
        <v>0</v>
      </c>
      <c r="U37" s="81"/>
      <c r="V37" s="2"/>
      <c r="W37" s="2"/>
    </row>
    <row r="38" spans="1:23" ht="45" hidden="1" x14ac:dyDescent="0.25">
      <c r="A38" s="12" t="s">
        <v>35</v>
      </c>
      <c r="B38" s="54"/>
      <c r="C38" s="54"/>
      <c r="D38" s="55"/>
      <c r="E38" s="55"/>
      <c r="F38" s="55"/>
      <c r="G38" s="55"/>
      <c r="H38" s="55"/>
      <c r="I38" s="55"/>
      <c r="J38" s="91" t="s">
        <v>36</v>
      </c>
      <c r="K38" s="91"/>
      <c r="L38" s="91"/>
      <c r="M38" s="83"/>
      <c r="N38" s="83"/>
      <c r="O38" s="83"/>
      <c r="P38" s="83"/>
      <c r="Q38" s="83"/>
      <c r="R38" s="80"/>
      <c r="S38" s="80">
        <f t="shared" si="15"/>
        <v>0</v>
      </c>
      <c r="T38" s="80"/>
      <c r="U38" s="80"/>
      <c r="V38" s="2"/>
      <c r="W38" s="2"/>
    </row>
    <row r="39" spans="1:23" ht="42.75" hidden="1" x14ac:dyDescent="0.25">
      <c r="A39" s="27" t="s">
        <v>77</v>
      </c>
      <c r="B39" s="41" t="s">
        <v>74</v>
      </c>
      <c r="C39" s="41" t="s">
        <v>76</v>
      </c>
      <c r="D39" s="41" t="s">
        <v>79</v>
      </c>
      <c r="E39" s="41" t="s">
        <v>68</v>
      </c>
      <c r="F39" s="41" t="s">
        <v>18</v>
      </c>
      <c r="G39" s="41" t="s">
        <v>19</v>
      </c>
      <c r="H39" s="32" t="s">
        <v>25</v>
      </c>
      <c r="I39" s="41"/>
      <c r="J39" s="41"/>
      <c r="K39" s="41"/>
      <c r="L39" s="41"/>
      <c r="M39" s="92" t="str">
        <f>M40</f>
        <v>22</v>
      </c>
      <c r="N39" s="92">
        <f t="shared" ref="N39:U39" si="18">N40</f>
        <v>0</v>
      </c>
      <c r="O39" s="92">
        <f t="shared" si="18"/>
        <v>0</v>
      </c>
      <c r="P39" s="92">
        <f t="shared" si="18"/>
        <v>0</v>
      </c>
      <c r="Q39" s="92">
        <f t="shared" si="18"/>
        <v>0</v>
      </c>
      <c r="R39" s="92">
        <f t="shared" si="18"/>
        <v>0</v>
      </c>
      <c r="S39" s="92">
        <f t="shared" si="18"/>
        <v>0</v>
      </c>
      <c r="T39" s="92" t="s">
        <v>103</v>
      </c>
      <c r="U39" s="92">
        <f t="shared" si="18"/>
        <v>0</v>
      </c>
      <c r="V39" s="2"/>
      <c r="W39" s="2"/>
    </row>
    <row r="40" spans="1:23" hidden="1" x14ac:dyDescent="0.25">
      <c r="A40" s="110" t="s">
        <v>93</v>
      </c>
      <c r="B40" s="41" t="s">
        <v>74</v>
      </c>
      <c r="C40" s="41" t="s">
        <v>76</v>
      </c>
      <c r="D40" s="41" t="s">
        <v>79</v>
      </c>
      <c r="E40" s="41" t="s">
        <v>68</v>
      </c>
      <c r="F40" s="41" t="s">
        <v>18</v>
      </c>
      <c r="G40" s="41" t="s">
        <v>19</v>
      </c>
      <c r="H40" s="32" t="s">
        <v>25</v>
      </c>
      <c r="I40" s="41" t="s">
        <v>94</v>
      </c>
      <c r="J40" s="41"/>
      <c r="K40" s="41"/>
      <c r="L40" s="41"/>
      <c r="M40" s="41" t="s">
        <v>74</v>
      </c>
      <c r="N40" s="92">
        <f t="shared" ref="N40:U40" si="19">N41+N45</f>
        <v>0</v>
      </c>
      <c r="O40" s="92">
        <f t="shared" si="19"/>
        <v>0</v>
      </c>
      <c r="P40" s="92">
        <f t="shared" si="19"/>
        <v>0</v>
      </c>
      <c r="Q40" s="92">
        <f t="shared" si="19"/>
        <v>0</v>
      </c>
      <c r="R40" s="92">
        <f t="shared" si="19"/>
        <v>0</v>
      </c>
      <c r="S40" s="92">
        <f t="shared" si="19"/>
        <v>0</v>
      </c>
      <c r="T40" s="92">
        <f t="shared" si="19"/>
        <v>0</v>
      </c>
      <c r="U40" s="92">
        <f t="shared" si="19"/>
        <v>0</v>
      </c>
      <c r="V40" s="2"/>
      <c r="W40" s="2"/>
    </row>
    <row r="41" spans="1:23" ht="57" hidden="1" x14ac:dyDescent="0.25">
      <c r="A41" s="28" t="s">
        <v>54</v>
      </c>
      <c r="B41" s="41" t="s">
        <v>52</v>
      </c>
      <c r="C41" s="41" t="s">
        <v>53</v>
      </c>
      <c r="D41" s="41" t="s">
        <v>55</v>
      </c>
      <c r="E41" s="41" t="s">
        <v>17</v>
      </c>
      <c r="F41" s="41">
        <v>10</v>
      </c>
      <c r="G41" s="41" t="s">
        <v>43</v>
      </c>
      <c r="H41" s="41" t="s">
        <v>56</v>
      </c>
      <c r="I41" s="41"/>
      <c r="J41" s="41"/>
      <c r="K41" s="41"/>
      <c r="L41" s="41"/>
      <c r="M41" s="93"/>
      <c r="N41" s="94"/>
      <c r="O41" s="94"/>
      <c r="P41" s="94"/>
      <c r="Q41" s="94"/>
      <c r="R41" s="95"/>
      <c r="S41" s="80">
        <f t="shared" si="15"/>
        <v>0</v>
      </c>
      <c r="T41" s="95"/>
      <c r="U41" s="80"/>
      <c r="V41" s="2"/>
      <c r="W41" s="2"/>
    </row>
    <row r="42" spans="1:23" ht="30" hidden="1" x14ac:dyDescent="0.25">
      <c r="A42" s="10" t="s">
        <v>22</v>
      </c>
      <c r="B42" s="42" t="s">
        <v>52</v>
      </c>
      <c r="C42" s="42" t="s">
        <v>53</v>
      </c>
      <c r="D42" s="42" t="s">
        <v>55</v>
      </c>
      <c r="E42" s="42" t="s">
        <v>17</v>
      </c>
      <c r="F42" s="42">
        <v>10</v>
      </c>
      <c r="G42" s="42" t="s">
        <v>43</v>
      </c>
      <c r="H42" s="42" t="s">
        <v>56</v>
      </c>
      <c r="I42" s="42" t="s">
        <v>23</v>
      </c>
      <c r="J42" s="42"/>
      <c r="K42" s="42"/>
      <c r="L42" s="42"/>
      <c r="M42" s="93"/>
      <c r="N42" s="94"/>
      <c r="O42" s="94"/>
      <c r="P42" s="94"/>
      <c r="Q42" s="94"/>
      <c r="R42" s="95"/>
      <c r="S42" s="80">
        <f t="shared" si="15"/>
        <v>0</v>
      </c>
      <c r="T42" s="95"/>
      <c r="U42" s="80"/>
    </row>
    <row r="43" spans="1:23" hidden="1" x14ac:dyDescent="0.25">
      <c r="A43" s="10" t="s">
        <v>44</v>
      </c>
      <c r="B43" s="42" t="s">
        <v>52</v>
      </c>
      <c r="C43" s="42" t="s">
        <v>53</v>
      </c>
      <c r="D43" s="42" t="s">
        <v>55</v>
      </c>
      <c r="E43" s="42" t="s">
        <v>17</v>
      </c>
      <c r="F43" s="42">
        <v>10</v>
      </c>
      <c r="G43" s="42" t="s">
        <v>43</v>
      </c>
      <c r="H43" s="42" t="s">
        <v>56</v>
      </c>
      <c r="I43" s="42" t="s">
        <v>45</v>
      </c>
      <c r="J43" s="42"/>
      <c r="K43" s="42"/>
      <c r="L43" s="42"/>
      <c r="M43" s="93"/>
      <c r="N43" s="94"/>
      <c r="O43" s="94"/>
      <c r="P43" s="94"/>
      <c r="Q43" s="94"/>
      <c r="R43" s="95"/>
      <c r="S43" s="80">
        <f t="shared" si="15"/>
        <v>0</v>
      </c>
      <c r="T43" s="95"/>
      <c r="U43" s="80"/>
      <c r="V43" s="2"/>
      <c r="W43" s="2"/>
    </row>
    <row r="44" spans="1:23" ht="45" hidden="1" x14ac:dyDescent="0.25">
      <c r="A44" s="56" t="s">
        <v>57</v>
      </c>
      <c r="B44" s="57"/>
      <c r="C44" s="57"/>
      <c r="D44" s="57"/>
      <c r="E44" s="57"/>
      <c r="F44" s="57"/>
      <c r="G44" s="57"/>
      <c r="H44" s="57"/>
      <c r="I44" s="57"/>
      <c r="J44" s="75" t="s">
        <v>58</v>
      </c>
      <c r="K44" s="75"/>
      <c r="L44" s="75"/>
      <c r="M44" s="93"/>
      <c r="N44" s="96"/>
      <c r="O44" s="96"/>
      <c r="P44" s="96"/>
      <c r="Q44" s="94"/>
      <c r="R44" s="95"/>
      <c r="S44" s="80">
        <f t="shared" si="15"/>
        <v>0</v>
      </c>
      <c r="T44" s="95"/>
      <c r="U44" s="80"/>
    </row>
    <row r="45" spans="1:23" ht="30" hidden="1" x14ac:dyDescent="0.25">
      <c r="A45" s="48" t="s">
        <v>98</v>
      </c>
      <c r="B45" s="57" t="s">
        <v>74</v>
      </c>
      <c r="C45" s="57" t="s">
        <v>76</v>
      </c>
      <c r="D45" s="57" t="s">
        <v>79</v>
      </c>
      <c r="E45" s="57" t="s">
        <v>68</v>
      </c>
      <c r="F45" s="57" t="s">
        <v>18</v>
      </c>
      <c r="G45" s="57" t="s">
        <v>19</v>
      </c>
      <c r="H45" s="46" t="s">
        <v>25</v>
      </c>
      <c r="I45" s="57" t="s">
        <v>94</v>
      </c>
      <c r="J45" s="46" t="s">
        <v>24</v>
      </c>
      <c r="K45" s="46" t="s">
        <v>99</v>
      </c>
      <c r="L45" s="46" t="s">
        <v>60</v>
      </c>
      <c r="M45" s="78" t="e">
        <f>#REF!</f>
        <v>#REF!</v>
      </c>
      <c r="N45" s="94"/>
      <c r="O45" s="94"/>
      <c r="P45" s="94"/>
      <c r="Q45" s="94"/>
      <c r="R45" s="95"/>
      <c r="S45" s="80">
        <v>0</v>
      </c>
      <c r="T45" s="97">
        <v>0</v>
      </c>
      <c r="U45" s="97">
        <v>0</v>
      </c>
      <c r="V45" s="2"/>
      <c r="W45" s="2"/>
    </row>
    <row r="46" spans="1:23" s="58" customFormat="1" ht="30.75" customHeight="1" x14ac:dyDescent="0.25">
      <c r="A46" s="27" t="s">
        <v>31</v>
      </c>
      <c r="B46" s="41" t="s">
        <v>74</v>
      </c>
      <c r="C46" s="41" t="s">
        <v>76</v>
      </c>
      <c r="D46" s="41" t="s">
        <v>100</v>
      </c>
      <c r="E46" s="41" t="s">
        <v>68</v>
      </c>
      <c r="F46" s="41" t="s">
        <v>18</v>
      </c>
      <c r="G46" s="41" t="s">
        <v>19</v>
      </c>
      <c r="H46" s="32" t="s">
        <v>32</v>
      </c>
      <c r="I46" s="41"/>
      <c r="J46" s="41"/>
      <c r="K46" s="41"/>
      <c r="L46" s="41"/>
      <c r="M46" s="41" t="s">
        <v>43</v>
      </c>
      <c r="N46" s="41" t="s">
        <v>80</v>
      </c>
      <c r="O46" s="101"/>
      <c r="P46" s="101"/>
      <c r="Q46" s="101"/>
      <c r="R46" s="101"/>
      <c r="S46" s="102">
        <f t="shared" ref="S46:U47" si="20">S47</f>
        <v>0</v>
      </c>
      <c r="T46" s="102">
        <f t="shared" si="20"/>
        <v>2407297.7400000002</v>
      </c>
      <c r="U46" s="102">
        <f t="shared" si="20"/>
        <v>0</v>
      </c>
    </row>
    <row r="47" spans="1:23" s="1" customFormat="1" ht="22.5" customHeight="1" x14ac:dyDescent="0.25">
      <c r="A47" s="110" t="s">
        <v>93</v>
      </c>
      <c r="B47" s="41" t="s">
        <v>74</v>
      </c>
      <c r="C47" s="41" t="s">
        <v>76</v>
      </c>
      <c r="D47" s="41" t="s">
        <v>100</v>
      </c>
      <c r="E47" s="41" t="s">
        <v>68</v>
      </c>
      <c r="F47" s="41" t="s">
        <v>18</v>
      </c>
      <c r="G47" s="41" t="s">
        <v>19</v>
      </c>
      <c r="H47" s="32" t="s">
        <v>32</v>
      </c>
      <c r="I47" s="64">
        <v>540</v>
      </c>
      <c r="J47" s="63"/>
      <c r="K47" s="63"/>
      <c r="L47" s="63"/>
      <c r="M47" s="63"/>
      <c r="N47" s="63"/>
      <c r="O47" s="63"/>
      <c r="P47" s="63"/>
      <c r="Q47" s="63"/>
      <c r="R47" s="63"/>
      <c r="S47" s="103">
        <f t="shared" si="20"/>
        <v>0</v>
      </c>
      <c r="T47" s="103">
        <f t="shared" si="20"/>
        <v>2407297.7400000002</v>
      </c>
      <c r="U47" s="103">
        <f t="shared" si="20"/>
        <v>0</v>
      </c>
    </row>
    <row r="48" spans="1:23" s="1" customFormat="1" ht="48" customHeight="1" x14ac:dyDescent="0.25">
      <c r="A48" s="65" t="s">
        <v>101</v>
      </c>
      <c r="B48" s="57" t="s">
        <v>74</v>
      </c>
      <c r="C48" s="57" t="s">
        <v>76</v>
      </c>
      <c r="D48" s="57" t="s">
        <v>100</v>
      </c>
      <c r="E48" s="57" t="s">
        <v>68</v>
      </c>
      <c r="F48" s="57" t="s">
        <v>18</v>
      </c>
      <c r="G48" s="57" t="s">
        <v>19</v>
      </c>
      <c r="H48" s="32" t="s">
        <v>32</v>
      </c>
      <c r="I48" s="66">
        <v>540</v>
      </c>
      <c r="J48" s="46" t="s">
        <v>89</v>
      </c>
      <c r="K48" s="46" t="s">
        <v>102</v>
      </c>
      <c r="L48" s="46" t="s">
        <v>60</v>
      </c>
      <c r="M48" s="63"/>
      <c r="N48" s="63"/>
      <c r="O48" s="63"/>
      <c r="P48" s="63"/>
      <c r="Q48" s="63"/>
      <c r="R48" s="63"/>
      <c r="S48" s="104">
        <v>0</v>
      </c>
      <c r="T48" s="105">
        <v>2407297.7400000002</v>
      </c>
      <c r="U48" s="104">
        <v>0</v>
      </c>
    </row>
  </sheetData>
  <mergeCells count="2">
    <mergeCell ref="A1:U1"/>
    <mergeCell ref="A2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район</vt:lpstr>
      <vt:lpstr>поселения</vt:lpstr>
      <vt:lpstr>Лист3</vt:lpstr>
      <vt:lpstr>район!Заголовки_для_печати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2018-04-27T09:29:27Z</dcterms:modified>
</cp:coreProperties>
</file>