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C6" i="1" l="1"/>
  <c r="C15" i="1"/>
  <c r="C17" i="1"/>
  <c r="C20" i="1"/>
  <c r="C26" i="1"/>
  <c r="C30" i="1"/>
  <c r="C36" i="1"/>
  <c r="C39" i="1"/>
  <c r="C44" i="1"/>
  <c r="C47" i="1"/>
  <c r="C49" i="1"/>
  <c r="C53" i="1" l="1"/>
  <c r="F51" i="1"/>
  <c r="F48" i="1"/>
  <c r="F14" i="1"/>
  <c r="F10" i="1"/>
  <c r="F52" i="1" l="1"/>
  <c r="E47" i="1" l="1"/>
  <c r="D47" i="1"/>
  <c r="F29" i="1"/>
  <c r="F22" i="1"/>
  <c r="F8" i="1"/>
  <c r="F7" i="1"/>
  <c r="F47" i="1" l="1"/>
  <c r="F33" i="1"/>
  <c r="D12" i="1"/>
  <c r="D15" i="1"/>
  <c r="D38" i="1"/>
  <c r="D44" i="1"/>
  <c r="D49" i="1" l="1"/>
  <c r="D39" i="1"/>
  <c r="D36" i="1"/>
  <c r="D17" i="1"/>
  <c r="D30" i="1"/>
  <c r="D26" i="1"/>
  <c r="D20" i="1"/>
  <c r="F50" i="1"/>
  <c r="E49" i="1"/>
  <c r="F45" i="1"/>
  <c r="E44" i="1"/>
  <c r="F43" i="1"/>
  <c r="F42" i="1"/>
  <c r="F41" i="1"/>
  <c r="F40" i="1"/>
  <c r="E39" i="1"/>
  <c r="F38" i="1"/>
  <c r="F37" i="1"/>
  <c r="E36" i="1"/>
  <c r="F35" i="1"/>
  <c r="F34" i="1"/>
  <c r="F32" i="1"/>
  <c r="F31" i="1"/>
  <c r="E30" i="1"/>
  <c r="F28" i="1"/>
  <c r="F27" i="1"/>
  <c r="E26" i="1"/>
  <c r="F25" i="1"/>
  <c r="F24" i="1"/>
  <c r="F23" i="1"/>
  <c r="F21" i="1"/>
  <c r="E20" i="1"/>
  <c r="F19" i="1"/>
  <c r="F18" i="1"/>
  <c r="E17" i="1"/>
  <c r="F16" i="1"/>
  <c r="E15" i="1"/>
  <c r="F13" i="1"/>
  <c r="F11" i="1"/>
  <c r="F9" i="1"/>
  <c r="E6" i="1"/>
  <c r="D6" i="1"/>
  <c r="E53" i="1" l="1"/>
  <c r="D53" i="1"/>
  <c r="F17" i="1"/>
  <c r="F26" i="1"/>
  <c r="F15" i="1"/>
  <c r="F30" i="1"/>
  <c r="F36" i="1"/>
  <c r="F39" i="1"/>
  <c r="F44" i="1"/>
  <c r="F49" i="1"/>
  <c r="F6" i="1"/>
  <c r="F20" i="1"/>
  <c r="F53" i="1" l="1"/>
</calcChain>
</file>

<file path=xl/sharedStrings.xml><?xml version="1.0" encoding="utf-8"?>
<sst xmlns="http://schemas.openxmlformats.org/spreadsheetml/2006/main" count="107" uniqueCount="107">
  <si>
    <t>(рублей)</t>
  </si>
  <si>
    <t xml:space="preserve"> Наименование </t>
  </si>
  <si>
    <t>Рз Пр</t>
  </si>
  <si>
    <t>Процент исполнения к уточненной бюджетной росписи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</si>
  <si>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</si>
  <si>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</si>
  <si>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</si>
  <si>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</si>
  <si>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</si>
  <si>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</si>
  <si>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</si>
  <si>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</si>
  <si>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</si>
  <si>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</si>
  <si>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</si>
  <si>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</si>
  <si>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</si>
  <si>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</si>
  <si>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</si>
  <si>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</si>
  <si>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</si>
  <si>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</si>
  <si>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</si>
  <si>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</si>
  <si>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</si>
  <si>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</si>
  <si>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</si>
  <si>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</si>
  <si>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</si>
  <si>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</si>
  <si>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</si>
  <si>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</si>
  <si>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</si>
  <si>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</si>
  <si>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</si>
  <si>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</si>
  <si>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</si>
  <si>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</si>
  <si>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</si>
  <si>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</si>
  <si>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</si>
  <si>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</si>
  <si>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</si>
  <si>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</si>
  <si>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</si>
  <si>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</si>
  <si>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</si>
  <si>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</si>
  <si>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</si>
  <si>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</si>
  <si>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</si>
  <si>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</si>
  <si>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</si>
  <si>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</si>
  <si>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</si>
  <si>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</si>
  <si>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</si>
  <si>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</si>
  <si>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</si>
  <si>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</si>
  <si>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</si>
  <si>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</si>
  <si>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</si>
  <si>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</si>
  <si>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</si>
  <si>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</si>
  <si>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</si>
  <si>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</si>
  <si>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</si>
  <si>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</si>
  <si>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</si>
  <si>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</si>
  <si>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</si>
  <si>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</si>
  <si>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</si>
  <si>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</si>
  <si>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</si>
  <si>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</si>
  <si>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</si>
  <si>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</si>
  <si>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</si>
  <si>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</si>
  <si>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</si>
  <si>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</si>
  <si>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</si>
  <si>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</si>
  <si>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1402</t>
  </si>
  <si>
    <t>Прочие межбюджетные трансферты общего характера</t>
  </si>
  <si>
    <t>1403</t>
  </si>
  <si>
    <t>ВСЕГО:</t>
  </si>
  <si>
    <t>0703</t>
  </si>
  <si>
    <t>Дополнительное образование детей</t>
  </si>
  <si>
    <t>1101</t>
  </si>
  <si>
    <t>Физическая культура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</si>
  <si>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</si>
  <si>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</si>
  <si>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</si>
  <si>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</si>
  <si>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Межбюджетные трансферты</t>
  </si>
  <si>
    <t>Н.Н.Приходова</t>
  </si>
  <si>
    <t>Исп: А.А.Бунакова</t>
  </si>
  <si>
    <t>тел. 2-24-15</t>
  </si>
  <si>
    <t>Утверждено на 2018 год</t>
  </si>
  <si>
    <t>Уточненная бюджетная роспись                                                                             на 2018 год</t>
  </si>
  <si>
    <t xml:space="preserve">Заместитель главы администрации Трубчевского мунципального района     </t>
  </si>
  <si>
    <t xml:space="preserve">Сведения об исполнении бюджета муниципального образования "Трубчевский муниципальный  район" за 9 месяцев 2018 года по расходам в разрезе разделов и подразделов классификации расходов </t>
  </si>
  <si>
    <t>Кассовое исполнение                                                               за 9  месяцев                                                                          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</si>
</sst>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1" fillId="2" borderId="0" xfId="0" applyFont="1" applyFill="1"/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4" fontId="0" fillId="0" borderId="0" xfId="0" applyNumberFormat="1"/>
    <xf numFmtId="2" fontId="0" fillId="0" borderId="0" xfId="0" applyNumberFormat="1"/>
    <xf numFmtId="0" fontId="8" fillId="0" borderId="0" xfId="0" applyFont="1"/>
    <xf numFmtId="0" fontId="1" fillId="2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abSelected="1" topLeftCell="A2" workbookViewId="0">
      <selection activeCell="J13" sqref="J13"/>
    </sheetView>
  </sheetViews>
  <sheetFormatPr defaultRowHeight="15" x14ac:dyDescent="0.25"/>
  <cols>
    <col min="1" max="1" width="46.28515625" customWidth="1"/>
    <col min="2" max="2" width="10" customWidth="1"/>
    <col min="3" max="3" width="14.85546875" hidden="1" customWidth="1"/>
    <col min="4" max="4" width="20.140625" customWidth="1"/>
    <col min="5" max="5" width="21.140625" customWidth="1"/>
    <col min="6" max="6" width="15.5703125" style="3" customWidth="1"/>
    <col min="253" max="253" width="59.7109375" customWidth="1"/>
    <col min="254" max="254" width="7.140625" customWidth="1"/>
    <col min="255" max="257" width="19.28515625" customWidth="1"/>
    <col min="258" max="258" width="0" hidden="1" customWidth="1"/>
    <col min="259" max="259" width="19.140625" customWidth="1"/>
    <col min="260" max="260" width="0" hidden="1" customWidth="1"/>
    <col min="261" max="261" width="14" customWidth="1"/>
    <col min="262" max="262" width="12.7109375" customWidth="1"/>
    <col min="509" max="509" width="59.7109375" customWidth="1"/>
    <col min="510" max="510" width="7.140625" customWidth="1"/>
    <col min="511" max="513" width="19.28515625" customWidth="1"/>
    <col min="514" max="514" width="0" hidden="1" customWidth="1"/>
    <col min="515" max="515" width="19.140625" customWidth="1"/>
    <col min="516" max="516" width="0" hidden="1" customWidth="1"/>
    <col min="517" max="517" width="14" customWidth="1"/>
    <col min="518" max="518" width="12.7109375" customWidth="1"/>
    <col min="765" max="765" width="59.7109375" customWidth="1"/>
    <col min="766" max="766" width="7.140625" customWidth="1"/>
    <col min="767" max="769" width="19.28515625" customWidth="1"/>
    <col min="770" max="770" width="0" hidden="1" customWidth="1"/>
    <col min="771" max="771" width="19.140625" customWidth="1"/>
    <col min="772" max="772" width="0" hidden="1" customWidth="1"/>
    <col min="773" max="773" width="14" customWidth="1"/>
    <col min="774" max="774" width="12.7109375" customWidth="1"/>
    <col min="1021" max="1021" width="59.7109375" customWidth="1"/>
    <col min="1022" max="1022" width="7.140625" customWidth="1"/>
    <col min="1023" max="1025" width="19.28515625" customWidth="1"/>
    <col min="1026" max="1026" width="0" hidden="1" customWidth="1"/>
    <col min="1027" max="1027" width="19.140625" customWidth="1"/>
    <col min="1028" max="1028" width="0" hidden="1" customWidth="1"/>
    <col min="1029" max="1029" width="14" customWidth="1"/>
    <col min="1030" max="1030" width="12.7109375" customWidth="1"/>
    <col min="1277" max="1277" width="59.7109375" customWidth="1"/>
    <col min="1278" max="1278" width="7.140625" customWidth="1"/>
    <col min="1279" max="1281" width="19.28515625" customWidth="1"/>
    <col min="1282" max="1282" width="0" hidden="1" customWidth="1"/>
    <col min="1283" max="1283" width="19.140625" customWidth="1"/>
    <col min="1284" max="1284" width="0" hidden="1" customWidth="1"/>
    <col min="1285" max="1285" width="14" customWidth="1"/>
    <col min="1286" max="1286" width="12.7109375" customWidth="1"/>
    <col min="1533" max="1533" width="59.7109375" customWidth="1"/>
    <col min="1534" max="1534" width="7.140625" customWidth="1"/>
    <col min="1535" max="1537" width="19.28515625" customWidth="1"/>
    <col min="1538" max="1538" width="0" hidden="1" customWidth="1"/>
    <col min="1539" max="1539" width="19.140625" customWidth="1"/>
    <col min="1540" max="1540" width="0" hidden="1" customWidth="1"/>
    <col min="1541" max="1541" width="14" customWidth="1"/>
    <col min="1542" max="1542" width="12.7109375" customWidth="1"/>
    <col min="1789" max="1789" width="59.7109375" customWidth="1"/>
    <col min="1790" max="1790" width="7.140625" customWidth="1"/>
    <col min="1791" max="1793" width="19.28515625" customWidth="1"/>
    <col min="1794" max="1794" width="0" hidden="1" customWidth="1"/>
    <col min="1795" max="1795" width="19.140625" customWidth="1"/>
    <col min="1796" max="1796" width="0" hidden="1" customWidth="1"/>
    <col min="1797" max="1797" width="14" customWidth="1"/>
    <col min="1798" max="1798" width="12.7109375" customWidth="1"/>
    <col min="2045" max="2045" width="59.7109375" customWidth="1"/>
    <col min="2046" max="2046" width="7.140625" customWidth="1"/>
    <col min="2047" max="2049" width="19.28515625" customWidth="1"/>
    <col min="2050" max="2050" width="0" hidden="1" customWidth="1"/>
    <col min="2051" max="2051" width="19.140625" customWidth="1"/>
    <col min="2052" max="2052" width="0" hidden="1" customWidth="1"/>
    <col min="2053" max="2053" width="14" customWidth="1"/>
    <col min="2054" max="2054" width="12.7109375" customWidth="1"/>
    <col min="2301" max="2301" width="59.7109375" customWidth="1"/>
    <col min="2302" max="2302" width="7.140625" customWidth="1"/>
    <col min="2303" max="2305" width="19.28515625" customWidth="1"/>
    <col min="2306" max="2306" width="0" hidden="1" customWidth="1"/>
    <col min="2307" max="2307" width="19.140625" customWidth="1"/>
    <col min="2308" max="2308" width="0" hidden="1" customWidth="1"/>
    <col min="2309" max="2309" width="14" customWidth="1"/>
    <col min="2310" max="2310" width="12.7109375" customWidth="1"/>
    <col min="2557" max="2557" width="59.7109375" customWidth="1"/>
    <col min="2558" max="2558" width="7.140625" customWidth="1"/>
    <col min="2559" max="2561" width="19.28515625" customWidth="1"/>
    <col min="2562" max="2562" width="0" hidden="1" customWidth="1"/>
    <col min="2563" max="2563" width="19.140625" customWidth="1"/>
    <col min="2564" max="2564" width="0" hidden="1" customWidth="1"/>
    <col min="2565" max="2565" width="14" customWidth="1"/>
    <col min="2566" max="2566" width="12.7109375" customWidth="1"/>
    <col min="2813" max="2813" width="59.7109375" customWidth="1"/>
    <col min="2814" max="2814" width="7.140625" customWidth="1"/>
    <col min="2815" max="2817" width="19.28515625" customWidth="1"/>
    <col min="2818" max="2818" width="0" hidden="1" customWidth="1"/>
    <col min="2819" max="2819" width="19.140625" customWidth="1"/>
    <col min="2820" max="2820" width="0" hidden="1" customWidth="1"/>
    <col min="2821" max="2821" width="14" customWidth="1"/>
    <col min="2822" max="2822" width="12.7109375" customWidth="1"/>
    <col min="3069" max="3069" width="59.7109375" customWidth="1"/>
    <col min="3070" max="3070" width="7.140625" customWidth="1"/>
    <col min="3071" max="3073" width="19.28515625" customWidth="1"/>
    <col min="3074" max="3074" width="0" hidden="1" customWidth="1"/>
    <col min="3075" max="3075" width="19.140625" customWidth="1"/>
    <col min="3076" max="3076" width="0" hidden="1" customWidth="1"/>
    <col min="3077" max="3077" width="14" customWidth="1"/>
    <col min="3078" max="3078" width="12.7109375" customWidth="1"/>
    <col min="3325" max="3325" width="59.7109375" customWidth="1"/>
    <col min="3326" max="3326" width="7.140625" customWidth="1"/>
    <col min="3327" max="3329" width="19.28515625" customWidth="1"/>
    <col min="3330" max="3330" width="0" hidden="1" customWidth="1"/>
    <col min="3331" max="3331" width="19.140625" customWidth="1"/>
    <col min="3332" max="3332" width="0" hidden="1" customWidth="1"/>
    <col min="3333" max="3333" width="14" customWidth="1"/>
    <col min="3334" max="3334" width="12.7109375" customWidth="1"/>
    <col min="3581" max="3581" width="59.7109375" customWidth="1"/>
    <col min="3582" max="3582" width="7.140625" customWidth="1"/>
    <col min="3583" max="3585" width="19.28515625" customWidth="1"/>
    <col min="3586" max="3586" width="0" hidden="1" customWidth="1"/>
    <col min="3587" max="3587" width="19.140625" customWidth="1"/>
    <col min="3588" max="3588" width="0" hidden="1" customWidth="1"/>
    <col min="3589" max="3589" width="14" customWidth="1"/>
    <col min="3590" max="3590" width="12.7109375" customWidth="1"/>
    <col min="3837" max="3837" width="59.7109375" customWidth="1"/>
    <col min="3838" max="3838" width="7.140625" customWidth="1"/>
    <col min="3839" max="3841" width="19.28515625" customWidth="1"/>
    <col min="3842" max="3842" width="0" hidden="1" customWidth="1"/>
    <col min="3843" max="3843" width="19.140625" customWidth="1"/>
    <col min="3844" max="3844" width="0" hidden="1" customWidth="1"/>
    <col min="3845" max="3845" width="14" customWidth="1"/>
    <col min="3846" max="3846" width="12.7109375" customWidth="1"/>
    <col min="4093" max="4093" width="59.7109375" customWidth="1"/>
    <col min="4094" max="4094" width="7.140625" customWidth="1"/>
    <col min="4095" max="4097" width="19.28515625" customWidth="1"/>
    <col min="4098" max="4098" width="0" hidden="1" customWidth="1"/>
    <col min="4099" max="4099" width="19.140625" customWidth="1"/>
    <col min="4100" max="4100" width="0" hidden="1" customWidth="1"/>
    <col min="4101" max="4101" width="14" customWidth="1"/>
    <col min="4102" max="4102" width="12.7109375" customWidth="1"/>
    <col min="4349" max="4349" width="59.7109375" customWidth="1"/>
    <col min="4350" max="4350" width="7.140625" customWidth="1"/>
    <col min="4351" max="4353" width="19.28515625" customWidth="1"/>
    <col min="4354" max="4354" width="0" hidden="1" customWidth="1"/>
    <col min="4355" max="4355" width="19.140625" customWidth="1"/>
    <col min="4356" max="4356" width="0" hidden="1" customWidth="1"/>
    <col min="4357" max="4357" width="14" customWidth="1"/>
    <col min="4358" max="4358" width="12.7109375" customWidth="1"/>
    <col min="4605" max="4605" width="59.7109375" customWidth="1"/>
    <col min="4606" max="4606" width="7.140625" customWidth="1"/>
    <col min="4607" max="4609" width="19.28515625" customWidth="1"/>
    <col min="4610" max="4610" width="0" hidden="1" customWidth="1"/>
    <col min="4611" max="4611" width="19.140625" customWidth="1"/>
    <col min="4612" max="4612" width="0" hidden="1" customWidth="1"/>
    <col min="4613" max="4613" width="14" customWidth="1"/>
    <col min="4614" max="4614" width="12.7109375" customWidth="1"/>
    <col min="4861" max="4861" width="59.7109375" customWidth="1"/>
    <col min="4862" max="4862" width="7.140625" customWidth="1"/>
    <col min="4863" max="4865" width="19.28515625" customWidth="1"/>
    <col min="4866" max="4866" width="0" hidden="1" customWidth="1"/>
    <col min="4867" max="4867" width="19.140625" customWidth="1"/>
    <col min="4868" max="4868" width="0" hidden="1" customWidth="1"/>
    <col min="4869" max="4869" width="14" customWidth="1"/>
    <col min="4870" max="4870" width="12.7109375" customWidth="1"/>
    <col min="5117" max="5117" width="59.7109375" customWidth="1"/>
    <col min="5118" max="5118" width="7.140625" customWidth="1"/>
    <col min="5119" max="5121" width="19.28515625" customWidth="1"/>
    <col min="5122" max="5122" width="0" hidden="1" customWidth="1"/>
    <col min="5123" max="5123" width="19.140625" customWidth="1"/>
    <col min="5124" max="5124" width="0" hidden="1" customWidth="1"/>
    <col min="5125" max="5125" width="14" customWidth="1"/>
    <col min="5126" max="5126" width="12.7109375" customWidth="1"/>
    <col min="5373" max="5373" width="59.7109375" customWidth="1"/>
    <col min="5374" max="5374" width="7.140625" customWidth="1"/>
    <col min="5375" max="5377" width="19.28515625" customWidth="1"/>
    <col min="5378" max="5378" width="0" hidden="1" customWidth="1"/>
    <col min="5379" max="5379" width="19.140625" customWidth="1"/>
    <col min="5380" max="5380" width="0" hidden="1" customWidth="1"/>
    <col min="5381" max="5381" width="14" customWidth="1"/>
    <col min="5382" max="5382" width="12.7109375" customWidth="1"/>
    <col min="5629" max="5629" width="59.7109375" customWidth="1"/>
    <col min="5630" max="5630" width="7.140625" customWidth="1"/>
    <col min="5631" max="5633" width="19.28515625" customWidth="1"/>
    <col min="5634" max="5634" width="0" hidden="1" customWidth="1"/>
    <col min="5635" max="5635" width="19.140625" customWidth="1"/>
    <col min="5636" max="5636" width="0" hidden="1" customWidth="1"/>
    <col min="5637" max="5637" width="14" customWidth="1"/>
    <col min="5638" max="5638" width="12.7109375" customWidth="1"/>
    <col min="5885" max="5885" width="59.7109375" customWidth="1"/>
    <col min="5886" max="5886" width="7.140625" customWidth="1"/>
    <col min="5887" max="5889" width="19.28515625" customWidth="1"/>
    <col min="5890" max="5890" width="0" hidden="1" customWidth="1"/>
    <col min="5891" max="5891" width="19.140625" customWidth="1"/>
    <col min="5892" max="5892" width="0" hidden="1" customWidth="1"/>
    <col min="5893" max="5893" width="14" customWidth="1"/>
    <col min="5894" max="5894" width="12.7109375" customWidth="1"/>
    <col min="6141" max="6141" width="59.7109375" customWidth="1"/>
    <col min="6142" max="6142" width="7.140625" customWidth="1"/>
    <col min="6143" max="6145" width="19.28515625" customWidth="1"/>
    <col min="6146" max="6146" width="0" hidden="1" customWidth="1"/>
    <col min="6147" max="6147" width="19.140625" customWidth="1"/>
    <col min="6148" max="6148" width="0" hidden="1" customWidth="1"/>
    <col min="6149" max="6149" width="14" customWidth="1"/>
    <col min="6150" max="6150" width="12.7109375" customWidth="1"/>
    <col min="6397" max="6397" width="59.7109375" customWidth="1"/>
    <col min="6398" max="6398" width="7.140625" customWidth="1"/>
    <col min="6399" max="6401" width="19.28515625" customWidth="1"/>
    <col min="6402" max="6402" width="0" hidden="1" customWidth="1"/>
    <col min="6403" max="6403" width="19.140625" customWidth="1"/>
    <col min="6404" max="6404" width="0" hidden="1" customWidth="1"/>
    <col min="6405" max="6405" width="14" customWidth="1"/>
    <col min="6406" max="6406" width="12.7109375" customWidth="1"/>
    <col min="6653" max="6653" width="59.7109375" customWidth="1"/>
    <col min="6654" max="6654" width="7.140625" customWidth="1"/>
    <col min="6655" max="6657" width="19.28515625" customWidth="1"/>
    <col min="6658" max="6658" width="0" hidden="1" customWidth="1"/>
    <col min="6659" max="6659" width="19.140625" customWidth="1"/>
    <col min="6660" max="6660" width="0" hidden="1" customWidth="1"/>
    <col min="6661" max="6661" width="14" customWidth="1"/>
    <col min="6662" max="6662" width="12.7109375" customWidth="1"/>
    <col min="6909" max="6909" width="59.7109375" customWidth="1"/>
    <col min="6910" max="6910" width="7.140625" customWidth="1"/>
    <col min="6911" max="6913" width="19.28515625" customWidth="1"/>
    <col min="6914" max="6914" width="0" hidden="1" customWidth="1"/>
    <col min="6915" max="6915" width="19.140625" customWidth="1"/>
    <col min="6916" max="6916" width="0" hidden="1" customWidth="1"/>
    <col min="6917" max="6917" width="14" customWidth="1"/>
    <col min="6918" max="6918" width="12.7109375" customWidth="1"/>
    <col min="7165" max="7165" width="59.7109375" customWidth="1"/>
    <col min="7166" max="7166" width="7.140625" customWidth="1"/>
    <col min="7167" max="7169" width="19.28515625" customWidth="1"/>
    <col min="7170" max="7170" width="0" hidden="1" customWidth="1"/>
    <col min="7171" max="7171" width="19.140625" customWidth="1"/>
    <col min="7172" max="7172" width="0" hidden="1" customWidth="1"/>
    <col min="7173" max="7173" width="14" customWidth="1"/>
    <col min="7174" max="7174" width="12.7109375" customWidth="1"/>
    <col min="7421" max="7421" width="59.7109375" customWidth="1"/>
    <col min="7422" max="7422" width="7.140625" customWidth="1"/>
    <col min="7423" max="7425" width="19.28515625" customWidth="1"/>
    <col min="7426" max="7426" width="0" hidden="1" customWidth="1"/>
    <col min="7427" max="7427" width="19.140625" customWidth="1"/>
    <col min="7428" max="7428" width="0" hidden="1" customWidth="1"/>
    <col min="7429" max="7429" width="14" customWidth="1"/>
    <col min="7430" max="7430" width="12.7109375" customWidth="1"/>
    <col min="7677" max="7677" width="59.7109375" customWidth="1"/>
    <col min="7678" max="7678" width="7.140625" customWidth="1"/>
    <col min="7679" max="7681" width="19.28515625" customWidth="1"/>
    <col min="7682" max="7682" width="0" hidden="1" customWidth="1"/>
    <col min="7683" max="7683" width="19.140625" customWidth="1"/>
    <col min="7684" max="7684" width="0" hidden="1" customWidth="1"/>
    <col min="7685" max="7685" width="14" customWidth="1"/>
    <col min="7686" max="7686" width="12.7109375" customWidth="1"/>
    <col min="7933" max="7933" width="59.7109375" customWidth="1"/>
    <col min="7934" max="7934" width="7.140625" customWidth="1"/>
    <col min="7935" max="7937" width="19.28515625" customWidth="1"/>
    <col min="7938" max="7938" width="0" hidden="1" customWidth="1"/>
    <col min="7939" max="7939" width="19.140625" customWidth="1"/>
    <col min="7940" max="7940" width="0" hidden="1" customWidth="1"/>
    <col min="7941" max="7941" width="14" customWidth="1"/>
    <col min="7942" max="7942" width="12.7109375" customWidth="1"/>
    <col min="8189" max="8189" width="59.7109375" customWidth="1"/>
    <col min="8190" max="8190" width="7.140625" customWidth="1"/>
    <col min="8191" max="8193" width="19.28515625" customWidth="1"/>
    <col min="8194" max="8194" width="0" hidden="1" customWidth="1"/>
    <col min="8195" max="8195" width="19.140625" customWidth="1"/>
    <col min="8196" max="8196" width="0" hidden="1" customWidth="1"/>
    <col min="8197" max="8197" width="14" customWidth="1"/>
    <col min="8198" max="8198" width="12.7109375" customWidth="1"/>
    <col min="8445" max="8445" width="59.7109375" customWidth="1"/>
    <col min="8446" max="8446" width="7.140625" customWidth="1"/>
    <col min="8447" max="8449" width="19.28515625" customWidth="1"/>
    <col min="8450" max="8450" width="0" hidden="1" customWidth="1"/>
    <col min="8451" max="8451" width="19.140625" customWidth="1"/>
    <col min="8452" max="8452" width="0" hidden="1" customWidth="1"/>
    <col min="8453" max="8453" width="14" customWidth="1"/>
    <col min="8454" max="8454" width="12.7109375" customWidth="1"/>
    <col min="8701" max="8701" width="59.7109375" customWidth="1"/>
    <col min="8702" max="8702" width="7.140625" customWidth="1"/>
    <col min="8703" max="8705" width="19.28515625" customWidth="1"/>
    <col min="8706" max="8706" width="0" hidden="1" customWidth="1"/>
    <col min="8707" max="8707" width="19.140625" customWidth="1"/>
    <col min="8708" max="8708" width="0" hidden="1" customWidth="1"/>
    <col min="8709" max="8709" width="14" customWidth="1"/>
    <col min="8710" max="8710" width="12.7109375" customWidth="1"/>
    <col min="8957" max="8957" width="59.7109375" customWidth="1"/>
    <col min="8958" max="8958" width="7.140625" customWidth="1"/>
    <col min="8959" max="8961" width="19.28515625" customWidth="1"/>
    <col min="8962" max="8962" width="0" hidden="1" customWidth="1"/>
    <col min="8963" max="8963" width="19.140625" customWidth="1"/>
    <col min="8964" max="8964" width="0" hidden="1" customWidth="1"/>
    <col min="8965" max="8965" width="14" customWidth="1"/>
    <col min="8966" max="8966" width="12.7109375" customWidth="1"/>
    <col min="9213" max="9213" width="59.7109375" customWidth="1"/>
    <col min="9214" max="9214" width="7.140625" customWidth="1"/>
    <col min="9215" max="9217" width="19.28515625" customWidth="1"/>
    <col min="9218" max="9218" width="0" hidden="1" customWidth="1"/>
    <col min="9219" max="9219" width="19.140625" customWidth="1"/>
    <col min="9220" max="9220" width="0" hidden="1" customWidth="1"/>
    <col min="9221" max="9221" width="14" customWidth="1"/>
    <col min="9222" max="9222" width="12.7109375" customWidth="1"/>
    <col min="9469" max="9469" width="59.7109375" customWidth="1"/>
    <col min="9470" max="9470" width="7.140625" customWidth="1"/>
    <col min="9471" max="9473" width="19.28515625" customWidth="1"/>
    <col min="9474" max="9474" width="0" hidden="1" customWidth="1"/>
    <col min="9475" max="9475" width="19.140625" customWidth="1"/>
    <col min="9476" max="9476" width="0" hidden="1" customWidth="1"/>
    <col min="9477" max="9477" width="14" customWidth="1"/>
    <col min="9478" max="9478" width="12.7109375" customWidth="1"/>
    <col min="9725" max="9725" width="59.7109375" customWidth="1"/>
    <col min="9726" max="9726" width="7.140625" customWidth="1"/>
    <col min="9727" max="9729" width="19.28515625" customWidth="1"/>
    <col min="9730" max="9730" width="0" hidden="1" customWidth="1"/>
    <col min="9731" max="9731" width="19.140625" customWidth="1"/>
    <col min="9732" max="9732" width="0" hidden="1" customWidth="1"/>
    <col min="9733" max="9733" width="14" customWidth="1"/>
    <col min="9734" max="9734" width="12.7109375" customWidth="1"/>
    <col min="9981" max="9981" width="59.7109375" customWidth="1"/>
    <col min="9982" max="9982" width="7.140625" customWidth="1"/>
    <col min="9983" max="9985" width="19.28515625" customWidth="1"/>
    <col min="9986" max="9986" width="0" hidden="1" customWidth="1"/>
    <col min="9987" max="9987" width="19.140625" customWidth="1"/>
    <col min="9988" max="9988" width="0" hidden="1" customWidth="1"/>
    <col min="9989" max="9989" width="14" customWidth="1"/>
    <col min="9990" max="9990" width="12.7109375" customWidth="1"/>
    <col min="10237" max="10237" width="59.7109375" customWidth="1"/>
    <col min="10238" max="10238" width="7.140625" customWidth="1"/>
    <col min="10239" max="10241" width="19.28515625" customWidth="1"/>
    <col min="10242" max="10242" width="0" hidden="1" customWidth="1"/>
    <col min="10243" max="10243" width="19.140625" customWidth="1"/>
    <col min="10244" max="10244" width="0" hidden="1" customWidth="1"/>
    <col min="10245" max="10245" width="14" customWidth="1"/>
    <col min="10246" max="10246" width="12.7109375" customWidth="1"/>
    <col min="10493" max="10493" width="59.7109375" customWidth="1"/>
    <col min="10494" max="10494" width="7.140625" customWidth="1"/>
    <col min="10495" max="10497" width="19.28515625" customWidth="1"/>
    <col min="10498" max="10498" width="0" hidden="1" customWidth="1"/>
    <col min="10499" max="10499" width="19.140625" customWidth="1"/>
    <col min="10500" max="10500" width="0" hidden="1" customWidth="1"/>
    <col min="10501" max="10501" width="14" customWidth="1"/>
    <col min="10502" max="10502" width="12.7109375" customWidth="1"/>
    <col min="10749" max="10749" width="59.7109375" customWidth="1"/>
    <col min="10750" max="10750" width="7.140625" customWidth="1"/>
    <col min="10751" max="10753" width="19.28515625" customWidth="1"/>
    <col min="10754" max="10754" width="0" hidden="1" customWidth="1"/>
    <col min="10755" max="10755" width="19.140625" customWidth="1"/>
    <col min="10756" max="10756" width="0" hidden="1" customWidth="1"/>
    <col min="10757" max="10757" width="14" customWidth="1"/>
    <col min="10758" max="10758" width="12.7109375" customWidth="1"/>
    <col min="11005" max="11005" width="59.7109375" customWidth="1"/>
    <col min="11006" max="11006" width="7.140625" customWidth="1"/>
    <col min="11007" max="11009" width="19.28515625" customWidth="1"/>
    <col min="11010" max="11010" width="0" hidden="1" customWidth="1"/>
    <col min="11011" max="11011" width="19.140625" customWidth="1"/>
    <col min="11012" max="11012" width="0" hidden="1" customWidth="1"/>
    <col min="11013" max="11013" width="14" customWidth="1"/>
    <col min="11014" max="11014" width="12.7109375" customWidth="1"/>
    <col min="11261" max="11261" width="59.7109375" customWidth="1"/>
    <col min="11262" max="11262" width="7.140625" customWidth="1"/>
    <col min="11263" max="11265" width="19.28515625" customWidth="1"/>
    <col min="11266" max="11266" width="0" hidden="1" customWidth="1"/>
    <col min="11267" max="11267" width="19.140625" customWidth="1"/>
    <col min="11268" max="11268" width="0" hidden="1" customWidth="1"/>
    <col min="11269" max="11269" width="14" customWidth="1"/>
    <col min="11270" max="11270" width="12.7109375" customWidth="1"/>
    <col min="11517" max="11517" width="59.7109375" customWidth="1"/>
    <col min="11518" max="11518" width="7.140625" customWidth="1"/>
    <col min="11519" max="11521" width="19.28515625" customWidth="1"/>
    <col min="11522" max="11522" width="0" hidden="1" customWidth="1"/>
    <col min="11523" max="11523" width="19.140625" customWidth="1"/>
    <col min="11524" max="11524" width="0" hidden="1" customWidth="1"/>
    <col min="11525" max="11525" width="14" customWidth="1"/>
    <col min="11526" max="11526" width="12.7109375" customWidth="1"/>
    <col min="11773" max="11773" width="59.7109375" customWidth="1"/>
    <col min="11774" max="11774" width="7.140625" customWidth="1"/>
    <col min="11775" max="11777" width="19.28515625" customWidth="1"/>
    <col min="11778" max="11778" width="0" hidden="1" customWidth="1"/>
    <col min="11779" max="11779" width="19.140625" customWidth="1"/>
    <col min="11780" max="11780" width="0" hidden="1" customWidth="1"/>
    <col min="11781" max="11781" width="14" customWidth="1"/>
    <col min="11782" max="11782" width="12.7109375" customWidth="1"/>
    <col min="12029" max="12029" width="59.7109375" customWidth="1"/>
    <col min="12030" max="12030" width="7.140625" customWidth="1"/>
    <col min="12031" max="12033" width="19.28515625" customWidth="1"/>
    <col min="12034" max="12034" width="0" hidden="1" customWidth="1"/>
    <col min="12035" max="12035" width="19.140625" customWidth="1"/>
    <col min="12036" max="12036" width="0" hidden="1" customWidth="1"/>
    <col min="12037" max="12037" width="14" customWidth="1"/>
    <col min="12038" max="12038" width="12.7109375" customWidth="1"/>
    <col min="12285" max="12285" width="59.7109375" customWidth="1"/>
    <col min="12286" max="12286" width="7.140625" customWidth="1"/>
    <col min="12287" max="12289" width="19.28515625" customWidth="1"/>
    <col min="12290" max="12290" width="0" hidden="1" customWidth="1"/>
    <col min="12291" max="12291" width="19.140625" customWidth="1"/>
    <col min="12292" max="12292" width="0" hidden="1" customWidth="1"/>
    <col min="12293" max="12293" width="14" customWidth="1"/>
    <col min="12294" max="12294" width="12.7109375" customWidth="1"/>
    <col min="12541" max="12541" width="59.7109375" customWidth="1"/>
    <col min="12542" max="12542" width="7.140625" customWidth="1"/>
    <col min="12543" max="12545" width="19.28515625" customWidth="1"/>
    <col min="12546" max="12546" width="0" hidden="1" customWidth="1"/>
    <col min="12547" max="12547" width="19.140625" customWidth="1"/>
    <col min="12548" max="12548" width="0" hidden="1" customWidth="1"/>
    <col min="12549" max="12549" width="14" customWidth="1"/>
    <col min="12550" max="12550" width="12.7109375" customWidth="1"/>
    <col min="12797" max="12797" width="59.7109375" customWidth="1"/>
    <col min="12798" max="12798" width="7.140625" customWidth="1"/>
    <col min="12799" max="12801" width="19.28515625" customWidth="1"/>
    <col min="12802" max="12802" width="0" hidden="1" customWidth="1"/>
    <col min="12803" max="12803" width="19.140625" customWidth="1"/>
    <col min="12804" max="12804" width="0" hidden="1" customWidth="1"/>
    <col min="12805" max="12805" width="14" customWidth="1"/>
    <col min="12806" max="12806" width="12.7109375" customWidth="1"/>
    <col min="13053" max="13053" width="59.7109375" customWidth="1"/>
    <col min="13054" max="13054" width="7.140625" customWidth="1"/>
    <col min="13055" max="13057" width="19.28515625" customWidth="1"/>
    <col min="13058" max="13058" width="0" hidden="1" customWidth="1"/>
    <col min="13059" max="13059" width="19.140625" customWidth="1"/>
    <col min="13060" max="13060" width="0" hidden="1" customWidth="1"/>
    <col min="13061" max="13061" width="14" customWidth="1"/>
    <col min="13062" max="13062" width="12.7109375" customWidth="1"/>
    <col min="13309" max="13309" width="59.7109375" customWidth="1"/>
    <col min="13310" max="13310" width="7.140625" customWidth="1"/>
    <col min="13311" max="13313" width="19.28515625" customWidth="1"/>
    <col min="13314" max="13314" width="0" hidden="1" customWidth="1"/>
    <col min="13315" max="13315" width="19.140625" customWidth="1"/>
    <col min="13316" max="13316" width="0" hidden="1" customWidth="1"/>
    <col min="13317" max="13317" width="14" customWidth="1"/>
    <col min="13318" max="13318" width="12.7109375" customWidth="1"/>
    <col min="13565" max="13565" width="59.7109375" customWidth="1"/>
    <col min="13566" max="13566" width="7.140625" customWidth="1"/>
    <col min="13567" max="13569" width="19.28515625" customWidth="1"/>
    <col min="13570" max="13570" width="0" hidden="1" customWidth="1"/>
    <col min="13571" max="13571" width="19.140625" customWidth="1"/>
    <col min="13572" max="13572" width="0" hidden="1" customWidth="1"/>
    <col min="13573" max="13573" width="14" customWidth="1"/>
    <col min="13574" max="13574" width="12.7109375" customWidth="1"/>
    <col min="13821" max="13821" width="59.7109375" customWidth="1"/>
    <col min="13822" max="13822" width="7.140625" customWidth="1"/>
    <col min="13823" max="13825" width="19.28515625" customWidth="1"/>
    <col min="13826" max="13826" width="0" hidden="1" customWidth="1"/>
    <col min="13827" max="13827" width="19.140625" customWidth="1"/>
    <col min="13828" max="13828" width="0" hidden="1" customWidth="1"/>
    <col min="13829" max="13829" width="14" customWidth="1"/>
    <col min="13830" max="13830" width="12.7109375" customWidth="1"/>
    <col min="14077" max="14077" width="59.7109375" customWidth="1"/>
    <col min="14078" max="14078" width="7.140625" customWidth="1"/>
    <col min="14079" max="14081" width="19.28515625" customWidth="1"/>
    <col min="14082" max="14082" width="0" hidden="1" customWidth="1"/>
    <col min="14083" max="14083" width="19.140625" customWidth="1"/>
    <col min="14084" max="14084" width="0" hidden="1" customWidth="1"/>
    <col min="14085" max="14085" width="14" customWidth="1"/>
    <col min="14086" max="14086" width="12.7109375" customWidth="1"/>
    <col min="14333" max="14333" width="59.7109375" customWidth="1"/>
    <col min="14334" max="14334" width="7.140625" customWidth="1"/>
    <col min="14335" max="14337" width="19.28515625" customWidth="1"/>
    <col min="14338" max="14338" width="0" hidden="1" customWidth="1"/>
    <col min="14339" max="14339" width="19.140625" customWidth="1"/>
    <col min="14340" max="14340" width="0" hidden="1" customWidth="1"/>
    <col min="14341" max="14341" width="14" customWidth="1"/>
    <col min="14342" max="14342" width="12.7109375" customWidth="1"/>
    <col min="14589" max="14589" width="59.7109375" customWidth="1"/>
    <col min="14590" max="14590" width="7.140625" customWidth="1"/>
    <col min="14591" max="14593" width="19.28515625" customWidth="1"/>
    <col min="14594" max="14594" width="0" hidden="1" customWidth="1"/>
    <col min="14595" max="14595" width="19.140625" customWidth="1"/>
    <col min="14596" max="14596" width="0" hidden="1" customWidth="1"/>
    <col min="14597" max="14597" width="14" customWidth="1"/>
    <col min="14598" max="14598" width="12.7109375" customWidth="1"/>
    <col min="14845" max="14845" width="59.7109375" customWidth="1"/>
    <col min="14846" max="14846" width="7.140625" customWidth="1"/>
    <col min="14847" max="14849" width="19.28515625" customWidth="1"/>
    <col min="14850" max="14850" width="0" hidden="1" customWidth="1"/>
    <col min="14851" max="14851" width="19.140625" customWidth="1"/>
    <col min="14852" max="14852" width="0" hidden="1" customWidth="1"/>
    <col min="14853" max="14853" width="14" customWidth="1"/>
    <col min="14854" max="14854" width="12.7109375" customWidth="1"/>
    <col min="15101" max="15101" width="59.7109375" customWidth="1"/>
    <col min="15102" max="15102" width="7.140625" customWidth="1"/>
    <col min="15103" max="15105" width="19.28515625" customWidth="1"/>
    <col min="15106" max="15106" width="0" hidden="1" customWidth="1"/>
    <col min="15107" max="15107" width="19.140625" customWidth="1"/>
    <col min="15108" max="15108" width="0" hidden="1" customWidth="1"/>
    <col min="15109" max="15109" width="14" customWidth="1"/>
    <col min="15110" max="15110" width="12.7109375" customWidth="1"/>
    <col min="15357" max="15357" width="59.7109375" customWidth="1"/>
    <col min="15358" max="15358" width="7.140625" customWidth="1"/>
    <col min="15359" max="15361" width="19.28515625" customWidth="1"/>
    <col min="15362" max="15362" width="0" hidden="1" customWidth="1"/>
    <col min="15363" max="15363" width="19.140625" customWidth="1"/>
    <col min="15364" max="15364" width="0" hidden="1" customWidth="1"/>
    <col min="15365" max="15365" width="14" customWidth="1"/>
    <col min="15366" max="15366" width="12.7109375" customWidth="1"/>
    <col min="15613" max="15613" width="59.7109375" customWidth="1"/>
    <col min="15614" max="15614" width="7.140625" customWidth="1"/>
    <col min="15615" max="15617" width="19.28515625" customWidth="1"/>
    <col min="15618" max="15618" width="0" hidden="1" customWidth="1"/>
    <col min="15619" max="15619" width="19.140625" customWidth="1"/>
    <col min="15620" max="15620" width="0" hidden="1" customWidth="1"/>
    <col min="15621" max="15621" width="14" customWidth="1"/>
    <col min="15622" max="15622" width="12.7109375" customWidth="1"/>
    <col min="15869" max="15869" width="59.7109375" customWidth="1"/>
    <col min="15870" max="15870" width="7.140625" customWidth="1"/>
    <col min="15871" max="15873" width="19.28515625" customWidth="1"/>
    <col min="15874" max="15874" width="0" hidden="1" customWidth="1"/>
    <col min="15875" max="15875" width="19.140625" customWidth="1"/>
    <col min="15876" max="15876" width="0" hidden="1" customWidth="1"/>
    <col min="15877" max="15877" width="14" customWidth="1"/>
    <col min="15878" max="15878" width="12.7109375" customWidth="1"/>
    <col min="16125" max="16125" width="59.7109375" customWidth="1"/>
    <col min="16126" max="16126" width="7.140625" customWidth="1"/>
    <col min="16127" max="16129" width="19.28515625" customWidth="1"/>
    <col min="16130" max="16130" width="0" hidden="1" customWidth="1"/>
    <col min="16131" max="16131" width="19.140625" customWidth="1"/>
    <col min="16132" max="16132" width="0" hidden="1" customWidth="1"/>
    <col min="16133" max="16133" width="14" customWidth="1"/>
    <col min="16134" max="16134" width="12.7109375" customWidth="1"/>
  </cols>
  <sheetData>
    <row r="1" spans="1:6" ht="8.25" hidden="1" customHeight="1" x14ac:dyDescent="0.25">
      <c r="A1" s="1"/>
      <c r="B1" s="2"/>
      <c r="C1" s="2"/>
      <c r="D1" s="2"/>
      <c r="E1" s="2"/>
    </row>
    <row r="2" spans="1:6" ht="45.75" customHeight="1" x14ac:dyDescent="0.25">
      <c r="A2" s="32" t="s">
        <v>105</v>
      </c>
      <c r="B2" s="32"/>
      <c r="C2" s="32"/>
      <c r="D2" s="32"/>
      <c r="E2" s="32"/>
      <c r="F2" s="32"/>
    </row>
    <row r="3" spans="1:6" ht="15.75" customHeight="1" x14ac:dyDescent="0.25">
      <c r="A3" s="4"/>
      <c r="B3" s="4"/>
      <c r="C3" s="4"/>
      <c r="D3" s="5"/>
      <c r="E3" s="6"/>
      <c r="F3" s="19" t="s">
        <v>0</v>
      </c>
    </row>
    <row r="4" spans="1:6" s="7" customFormat="1" ht="22.5" customHeight="1" x14ac:dyDescent="0.25">
      <c r="A4" s="33" t="s">
        <v>1</v>
      </c>
      <c r="B4" s="33" t="s">
        <v>2</v>
      </c>
      <c r="C4" s="34" t="s">
        <v>102</v>
      </c>
      <c r="D4" s="36" t="s">
        <v>103</v>
      </c>
      <c r="E4" s="36" t="s">
        <v>106</v>
      </c>
      <c r="F4" s="36" t="s">
        <v>3</v>
      </c>
    </row>
    <row r="5" spans="1:6" s="7" customFormat="1" ht="42" customHeight="1" x14ac:dyDescent="0.25">
      <c r="A5" s="33"/>
      <c r="B5" s="33"/>
      <c r="C5" s="35"/>
      <c r="D5" s="36"/>
      <c r="E5" s="36"/>
      <c r="F5" s="36"/>
    </row>
    <row r="6" spans="1:6" x14ac:dyDescent="0.25">
      <c r="A6" s="20" t="s">
        <v>4</v>
      </c>
      <c r="B6" s="21" t="s">
        <v>5</v>
      </c>
      <c r="C6" s="22">
        <f>SUM(C7:C14)</f>
        <v>55479407.100000001</v>
      </c>
      <c r="D6" s="22">
        <f>SUM(D7:D14)</f>
        <v>59128062.009999998</v>
      </c>
      <c r="E6" s="22">
        <f>SUM(E7:E14)</f>
        <v>44428868.700000003</v>
      </c>
      <c r="F6" s="23">
        <f>E6/D6*100</f>
        <v>75.140072563998459</v>
      </c>
    </row>
    <row r="7" spans="1:6" ht="38.25" x14ac:dyDescent="0.25">
      <c r="A7" s="27" t="s">
        <v>6</v>
      </c>
      <c r="B7" s="24" t="s">
        <v>7</v>
      </c>
      <c r="C7" s="25">
        <v>1077000</v>
      </c>
      <c r="D7" s="25">
        <v>1077000</v>
      </c>
      <c r="E7" s="25">
        <v>863789.66</v>
      </c>
      <c r="F7" s="23">
        <f>E7/D7*100</f>
        <v>80.203311049210768</v>
      </c>
    </row>
    <row r="8" spans="1:6" ht="47.25" customHeight="1" x14ac:dyDescent="0.25">
      <c r="A8" s="27" t="s">
        <v>8</v>
      </c>
      <c r="B8" s="24" t="s">
        <v>9</v>
      </c>
      <c r="C8" s="25">
        <v>1030700</v>
      </c>
      <c r="D8" s="25">
        <v>1030700</v>
      </c>
      <c r="E8" s="25">
        <v>627137</v>
      </c>
      <c r="F8" s="26">
        <f>E8/D8*100</f>
        <v>60.845735907635593</v>
      </c>
    </row>
    <row r="9" spans="1:6" ht="51" x14ac:dyDescent="0.25">
      <c r="A9" s="27" t="s">
        <v>10</v>
      </c>
      <c r="B9" s="24" t="s">
        <v>11</v>
      </c>
      <c r="C9" s="25">
        <v>22305764</v>
      </c>
      <c r="D9" s="25">
        <v>22479310.91</v>
      </c>
      <c r="E9" s="25">
        <v>17158975.640000001</v>
      </c>
      <c r="F9" s="26">
        <f>E9/C9*100</f>
        <v>76.926195578864736</v>
      </c>
    </row>
    <row r="10" spans="1:6" x14ac:dyDescent="0.25">
      <c r="A10" s="27" t="s">
        <v>12</v>
      </c>
      <c r="B10" s="24" t="s">
        <v>13</v>
      </c>
      <c r="C10" s="25">
        <v>103209</v>
      </c>
      <c r="D10" s="25">
        <v>103209</v>
      </c>
      <c r="E10" s="25">
        <v>103209</v>
      </c>
      <c r="F10" s="26">
        <f>E10/D10*100</f>
        <v>100</v>
      </c>
    </row>
    <row r="11" spans="1:6" ht="38.25" x14ac:dyDescent="0.25">
      <c r="A11" s="27" t="s">
        <v>14</v>
      </c>
      <c r="B11" s="24" t="s">
        <v>15</v>
      </c>
      <c r="C11" s="25">
        <v>6817532.0999999996</v>
      </c>
      <c r="D11" s="25">
        <v>6817532.0999999996</v>
      </c>
      <c r="E11" s="25">
        <v>5316140.0999999996</v>
      </c>
      <c r="F11" s="26">
        <f>E11/C11*100</f>
        <v>77.977485430541648</v>
      </c>
    </row>
    <row r="12" spans="1:6" x14ac:dyDescent="0.25">
      <c r="A12" s="27" t="s">
        <v>16</v>
      </c>
      <c r="B12" s="24" t="s">
        <v>17</v>
      </c>
      <c r="C12" s="25"/>
      <c r="D12" s="25">
        <f>C12</f>
        <v>0</v>
      </c>
      <c r="E12" s="25"/>
      <c r="F12" s="26"/>
    </row>
    <row r="13" spans="1:6" x14ac:dyDescent="0.25">
      <c r="A13" s="27" t="s">
        <v>18</v>
      </c>
      <c r="B13" s="24" t="s">
        <v>19</v>
      </c>
      <c r="C13" s="25">
        <v>300000</v>
      </c>
      <c r="D13" s="25">
        <v>92999</v>
      </c>
      <c r="E13" s="25">
        <v>0</v>
      </c>
      <c r="F13" s="26">
        <f>E13/C13*100</f>
        <v>0</v>
      </c>
    </row>
    <row r="14" spans="1:6" x14ac:dyDescent="0.25">
      <c r="A14" s="27" t="s">
        <v>20</v>
      </c>
      <c r="B14" s="24" t="s">
        <v>21</v>
      </c>
      <c r="C14" s="25">
        <v>23845202</v>
      </c>
      <c r="D14" s="25">
        <v>27527311</v>
      </c>
      <c r="E14" s="25">
        <v>20359617.300000001</v>
      </c>
      <c r="F14" s="26">
        <f>E14/D14*100</f>
        <v>73.961518798548838</v>
      </c>
    </row>
    <row r="15" spans="1:6" x14ac:dyDescent="0.25">
      <c r="A15" s="28" t="s">
        <v>22</v>
      </c>
      <c r="B15" s="21" t="s">
        <v>23</v>
      </c>
      <c r="C15" s="22">
        <f t="shared" ref="C15:E15" si="0">C16</f>
        <v>927985</v>
      </c>
      <c r="D15" s="22">
        <f t="shared" si="0"/>
        <v>927985</v>
      </c>
      <c r="E15" s="22">
        <f t="shared" si="0"/>
        <v>695988.75</v>
      </c>
      <c r="F15" s="26">
        <f t="shared" ref="F15:F21" si="1">E15/C15*100</f>
        <v>75</v>
      </c>
    </row>
    <row r="16" spans="1:6" x14ac:dyDescent="0.25">
      <c r="A16" s="27" t="s">
        <v>24</v>
      </c>
      <c r="B16" s="24" t="s">
        <v>25</v>
      </c>
      <c r="C16" s="25">
        <v>927985</v>
      </c>
      <c r="D16" s="25">
        <v>927985</v>
      </c>
      <c r="E16" s="25">
        <v>695988.75</v>
      </c>
      <c r="F16" s="26">
        <f t="shared" si="1"/>
        <v>75</v>
      </c>
    </row>
    <row r="17" spans="1:6" ht="25.5" x14ac:dyDescent="0.25">
      <c r="A17" s="28" t="s">
        <v>26</v>
      </c>
      <c r="B17" s="21" t="s">
        <v>27</v>
      </c>
      <c r="C17" s="22">
        <f t="shared" ref="C17:E17" si="2">C18+C19</f>
        <v>8163000</v>
      </c>
      <c r="D17" s="22">
        <f t="shared" si="2"/>
        <v>8911336</v>
      </c>
      <c r="E17" s="22">
        <f t="shared" si="2"/>
        <v>6248430.9799999995</v>
      </c>
      <c r="F17" s="26">
        <f t="shared" si="1"/>
        <v>76.545767242435375</v>
      </c>
    </row>
    <row r="18" spans="1:6" ht="38.25" x14ac:dyDescent="0.25">
      <c r="A18" s="27" t="s">
        <v>28</v>
      </c>
      <c r="B18" s="24" t="s">
        <v>29</v>
      </c>
      <c r="C18" s="25">
        <v>2143000</v>
      </c>
      <c r="D18" s="25">
        <v>2491336</v>
      </c>
      <c r="E18" s="25">
        <v>1707377.42</v>
      </c>
      <c r="F18" s="26">
        <f t="shared" si="1"/>
        <v>79.672301446570231</v>
      </c>
    </row>
    <row r="19" spans="1:6" x14ac:dyDescent="0.25">
      <c r="A19" s="27" t="s">
        <v>30</v>
      </c>
      <c r="B19" s="24" t="s">
        <v>31</v>
      </c>
      <c r="C19" s="25">
        <v>6020000</v>
      </c>
      <c r="D19" s="25">
        <v>6420000</v>
      </c>
      <c r="E19" s="25">
        <v>4541053.5599999996</v>
      </c>
      <c r="F19" s="26">
        <f t="shared" si="1"/>
        <v>75.432783388704323</v>
      </c>
    </row>
    <row r="20" spans="1:6" x14ac:dyDescent="0.25">
      <c r="A20" s="28" t="s">
        <v>32</v>
      </c>
      <c r="B20" s="21" t="s">
        <v>33</v>
      </c>
      <c r="C20" s="22">
        <f>SUM(C21:C25)</f>
        <v>13486209.18</v>
      </c>
      <c r="D20" s="22">
        <f>SUM(D21:D25)</f>
        <v>45471913.25</v>
      </c>
      <c r="E20" s="22">
        <f>SUM(E21:E25)</f>
        <v>24967273.470000003</v>
      </c>
      <c r="F20" s="26">
        <f t="shared" si="1"/>
        <v>185.13188648316668</v>
      </c>
    </row>
    <row r="21" spans="1:6" x14ac:dyDescent="0.25">
      <c r="A21" s="27" t="s">
        <v>34</v>
      </c>
      <c r="B21" s="24" t="s">
        <v>35</v>
      </c>
      <c r="C21" s="25">
        <v>122347.18</v>
      </c>
      <c r="D21" s="25">
        <v>122347.18</v>
      </c>
      <c r="E21" s="25"/>
      <c r="F21" s="26">
        <f t="shared" si="1"/>
        <v>0</v>
      </c>
    </row>
    <row r="22" spans="1:6" x14ac:dyDescent="0.25">
      <c r="A22" s="27" t="s">
        <v>36</v>
      </c>
      <c r="B22" s="24" t="s">
        <v>37</v>
      </c>
      <c r="C22" s="25">
        <v>118800</v>
      </c>
      <c r="D22" s="25">
        <v>153120</v>
      </c>
      <c r="E22" s="25">
        <v>153120</v>
      </c>
      <c r="F22" s="26">
        <f>E22/D22*100</f>
        <v>100</v>
      </c>
    </row>
    <row r="23" spans="1:6" x14ac:dyDescent="0.25">
      <c r="A23" s="27" t="s">
        <v>38</v>
      </c>
      <c r="B23" s="24" t="s">
        <v>39</v>
      </c>
      <c r="C23" s="25">
        <v>4200000</v>
      </c>
      <c r="D23" s="25">
        <v>4200000</v>
      </c>
      <c r="E23" s="25">
        <v>2800000</v>
      </c>
      <c r="F23" s="26">
        <f t="shared" ref="F23:F28" si="3">E23/C23*100</f>
        <v>66.666666666666657</v>
      </c>
    </row>
    <row r="24" spans="1:6" x14ac:dyDescent="0.25">
      <c r="A24" s="27" t="s">
        <v>40</v>
      </c>
      <c r="B24" s="24" t="s">
        <v>41</v>
      </c>
      <c r="C24" s="25">
        <v>8150600</v>
      </c>
      <c r="D24" s="25">
        <v>40101984.07</v>
      </c>
      <c r="E24" s="25">
        <v>21834663.600000001</v>
      </c>
      <c r="F24" s="26">
        <f t="shared" si="3"/>
        <v>267.89026083969276</v>
      </c>
    </row>
    <row r="25" spans="1:6" x14ac:dyDescent="0.25">
      <c r="A25" s="27" t="s">
        <v>42</v>
      </c>
      <c r="B25" s="24" t="s">
        <v>43</v>
      </c>
      <c r="C25" s="25">
        <v>894462</v>
      </c>
      <c r="D25" s="25">
        <v>894462</v>
      </c>
      <c r="E25" s="25">
        <v>179489.87</v>
      </c>
      <c r="F25" s="26">
        <f t="shared" si="3"/>
        <v>20.066796577160346</v>
      </c>
    </row>
    <row r="26" spans="1:6" x14ac:dyDescent="0.25">
      <c r="A26" s="28" t="s">
        <v>44</v>
      </c>
      <c r="B26" s="21" t="s">
        <v>45</v>
      </c>
      <c r="C26" s="22">
        <f>C27+C28+C29</f>
        <v>2293129</v>
      </c>
      <c r="D26" s="22">
        <f>D27+D28+D29</f>
        <v>46266258.620000005</v>
      </c>
      <c r="E26" s="22">
        <f>E27+E28+E29</f>
        <v>13090123.93</v>
      </c>
      <c r="F26" s="23">
        <f t="shared" si="3"/>
        <v>570.84114892794946</v>
      </c>
    </row>
    <row r="27" spans="1:6" x14ac:dyDescent="0.25">
      <c r="A27" s="27" t="s">
        <v>46</v>
      </c>
      <c r="B27" s="24" t="s">
        <v>47</v>
      </c>
      <c r="C27" s="25">
        <v>27000</v>
      </c>
      <c r="D27" s="25">
        <v>27000</v>
      </c>
      <c r="E27" s="25">
        <v>18257.14</v>
      </c>
      <c r="F27" s="26">
        <f t="shared" si="3"/>
        <v>67.619037037037032</v>
      </c>
    </row>
    <row r="28" spans="1:6" x14ac:dyDescent="0.25">
      <c r="A28" s="27" t="s">
        <v>48</v>
      </c>
      <c r="B28" s="24" t="s">
        <v>49</v>
      </c>
      <c r="C28" s="25">
        <v>2266129</v>
      </c>
      <c r="D28" s="25">
        <v>28569046.699999999</v>
      </c>
      <c r="E28" s="25">
        <v>4843574.5599999996</v>
      </c>
      <c r="F28" s="26">
        <f t="shared" si="3"/>
        <v>213.7378128076557</v>
      </c>
    </row>
    <row r="29" spans="1:6" x14ac:dyDescent="0.25">
      <c r="A29" s="27" t="s">
        <v>50</v>
      </c>
      <c r="B29" s="24" t="s">
        <v>51</v>
      </c>
      <c r="C29" s="25"/>
      <c r="D29" s="25">
        <v>17670211.920000002</v>
      </c>
      <c r="E29" s="25">
        <v>8228292.2300000004</v>
      </c>
      <c r="F29" s="26">
        <f>E29/D29*100</f>
        <v>46.565894440048119</v>
      </c>
    </row>
    <row r="30" spans="1:6" x14ac:dyDescent="0.25">
      <c r="A30" s="28" t="s">
        <v>52</v>
      </c>
      <c r="B30" s="21" t="s">
        <v>53</v>
      </c>
      <c r="C30" s="22">
        <f>SUM(C31:C35)</f>
        <v>237342028</v>
      </c>
      <c r="D30" s="22">
        <f>SUM(D31:D35)</f>
        <v>246963632</v>
      </c>
      <c r="E30" s="22">
        <f>SUM(E31:E35)</f>
        <v>173015552.35999998</v>
      </c>
      <c r="F30" s="23">
        <f t="shared" ref="F30:F45" si="4">E30/C30*100</f>
        <v>72.897140813172783</v>
      </c>
    </row>
    <row r="31" spans="1:6" x14ac:dyDescent="0.25">
      <c r="A31" s="27" t="s">
        <v>54</v>
      </c>
      <c r="B31" s="24" t="s">
        <v>55</v>
      </c>
      <c r="C31" s="25">
        <v>65688648</v>
      </c>
      <c r="D31" s="25">
        <v>68446111</v>
      </c>
      <c r="E31" s="25">
        <v>46783565.18</v>
      </c>
      <c r="F31" s="26">
        <f t="shared" si="4"/>
        <v>71.220167569897313</v>
      </c>
    </row>
    <row r="32" spans="1:6" x14ac:dyDescent="0.25">
      <c r="A32" s="27" t="s">
        <v>56</v>
      </c>
      <c r="B32" s="24" t="s">
        <v>57</v>
      </c>
      <c r="C32" s="25">
        <v>134247383</v>
      </c>
      <c r="D32" s="25">
        <v>136276841.28</v>
      </c>
      <c r="E32" s="25">
        <v>94693134.329999998</v>
      </c>
      <c r="F32" s="26">
        <f t="shared" si="4"/>
        <v>70.536298148918107</v>
      </c>
    </row>
    <row r="33" spans="1:6" x14ac:dyDescent="0.25">
      <c r="A33" s="29" t="s">
        <v>91</v>
      </c>
      <c r="B33" s="24" t="s">
        <v>90</v>
      </c>
      <c r="C33" s="25">
        <v>22475397</v>
      </c>
      <c r="D33" s="25">
        <v>24328280</v>
      </c>
      <c r="E33" s="25">
        <v>18401875.34</v>
      </c>
      <c r="F33" s="26">
        <f t="shared" si="4"/>
        <v>81.875640906365305</v>
      </c>
    </row>
    <row r="34" spans="1:6" x14ac:dyDescent="0.25">
      <c r="A34" s="27" t="s">
        <v>58</v>
      </c>
      <c r="B34" s="24" t="s">
        <v>59</v>
      </c>
      <c r="C34" s="25">
        <v>80000</v>
      </c>
      <c r="D34" s="25">
        <v>70000</v>
      </c>
      <c r="E34" s="25">
        <v>47133</v>
      </c>
      <c r="F34" s="26">
        <f t="shared" si="4"/>
        <v>58.916250000000005</v>
      </c>
    </row>
    <row r="35" spans="1:6" x14ac:dyDescent="0.25">
      <c r="A35" s="27" t="s">
        <v>60</v>
      </c>
      <c r="B35" s="24" t="s">
        <v>61</v>
      </c>
      <c r="C35" s="25">
        <v>14850600</v>
      </c>
      <c r="D35" s="25">
        <v>17842399.719999999</v>
      </c>
      <c r="E35" s="25">
        <v>13089844.51</v>
      </c>
      <c r="F35" s="26">
        <f t="shared" si="4"/>
        <v>88.143539722300773</v>
      </c>
    </row>
    <row r="36" spans="1:6" x14ac:dyDescent="0.25">
      <c r="A36" s="28" t="s">
        <v>62</v>
      </c>
      <c r="B36" s="21" t="s">
        <v>63</v>
      </c>
      <c r="C36" s="22">
        <f>C37+C38</f>
        <v>42374970</v>
      </c>
      <c r="D36" s="22">
        <f>D37+D38</f>
        <v>42711400</v>
      </c>
      <c r="E36" s="22">
        <f>E37+E38</f>
        <v>29669798.77</v>
      </c>
      <c r="F36" s="23">
        <f t="shared" si="4"/>
        <v>70.017273805739563</v>
      </c>
    </row>
    <row r="37" spans="1:6" x14ac:dyDescent="0.25">
      <c r="A37" s="27" t="s">
        <v>64</v>
      </c>
      <c r="B37" s="24" t="s">
        <v>65</v>
      </c>
      <c r="C37" s="25">
        <v>42374970</v>
      </c>
      <c r="D37" s="25">
        <v>42711400</v>
      </c>
      <c r="E37" s="25">
        <v>29669798.77</v>
      </c>
      <c r="F37" s="26">
        <f t="shared" si="4"/>
        <v>70.017273805739563</v>
      </c>
    </row>
    <row r="38" spans="1:6" hidden="1" x14ac:dyDescent="0.25">
      <c r="A38" s="27" t="s">
        <v>66</v>
      </c>
      <c r="B38" s="24" t="s">
        <v>67</v>
      </c>
      <c r="C38" s="25"/>
      <c r="D38" s="25">
        <f>C38</f>
        <v>0</v>
      </c>
      <c r="E38" s="25"/>
      <c r="F38" s="26" t="e">
        <f t="shared" si="4"/>
        <v>#DIV/0!</v>
      </c>
    </row>
    <row r="39" spans="1:6" x14ac:dyDescent="0.25">
      <c r="A39" s="28" t="s">
        <v>68</v>
      </c>
      <c r="B39" s="21" t="s">
        <v>69</v>
      </c>
      <c r="C39" s="22">
        <f>SUM(C40:C43)</f>
        <v>27197548.32</v>
      </c>
      <c r="D39" s="22">
        <f>SUM(D40:D43)</f>
        <v>31510275.009999998</v>
      </c>
      <c r="E39" s="22">
        <f>SUM(E40:E43)</f>
        <v>26452592.109999999</v>
      </c>
      <c r="F39" s="23">
        <f t="shared" si="4"/>
        <v>97.260943518750224</v>
      </c>
    </row>
    <row r="40" spans="1:6" x14ac:dyDescent="0.25">
      <c r="A40" s="27" t="s">
        <v>70</v>
      </c>
      <c r="B40" s="24" t="s">
        <v>71</v>
      </c>
      <c r="C40" s="25">
        <v>1765700</v>
      </c>
      <c r="D40" s="25">
        <v>4590169.07</v>
      </c>
      <c r="E40" s="25">
        <v>4590169.07</v>
      </c>
      <c r="F40" s="26">
        <f t="shared" si="4"/>
        <v>259.96313473409981</v>
      </c>
    </row>
    <row r="41" spans="1:6" x14ac:dyDescent="0.25">
      <c r="A41" s="27" t="s">
        <v>72</v>
      </c>
      <c r="B41" s="24" t="s">
        <v>73</v>
      </c>
      <c r="C41" s="25">
        <v>816400</v>
      </c>
      <c r="D41" s="25">
        <v>2325937.4</v>
      </c>
      <c r="E41" s="25">
        <v>1740877.5</v>
      </c>
      <c r="F41" s="26">
        <f t="shared" si="4"/>
        <v>213.23830230279276</v>
      </c>
    </row>
    <row r="42" spans="1:6" x14ac:dyDescent="0.25">
      <c r="A42" s="27" t="s">
        <v>74</v>
      </c>
      <c r="B42" s="24" t="s">
        <v>75</v>
      </c>
      <c r="C42" s="25">
        <v>22833060.32</v>
      </c>
      <c r="D42" s="25">
        <v>22811780.539999999</v>
      </c>
      <c r="E42" s="25">
        <v>19077246.859999999</v>
      </c>
      <c r="F42" s="26">
        <f t="shared" si="4"/>
        <v>83.550985249619842</v>
      </c>
    </row>
    <row r="43" spans="1:6" x14ac:dyDescent="0.25">
      <c r="A43" s="27" t="s">
        <v>76</v>
      </c>
      <c r="B43" s="24" t="s">
        <v>77</v>
      </c>
      <c r="C43" s="25">
        <v>1782388</v>
      </c>
      <c r="D43" s="25">
        <v>1782388</v>
      </c>
      <c r="E43" s="25">
        <v>1044298.68</v>
      </c>
      <c r="F43" s="26">
        <f t="shared" si="4"/>
        <v>58.589862588841491</v>
      </c>
    </row>
    <row r="44" spans="1:6" x14ac:dyDescent="0.25">
      <c r="A44" s="28" t="s">
        <v>78</v>
      </c>
      <c r="B44" s="21" t="s">
        <v>79</v>
      </c>
      <c r="C44" s="22">
        <f>SUM(C45:C45)</f>
        <v>8425500</v>
      </c>
      <c r="D44" s="22">
        <f>SUM(D45:D45)</f>
        <v>11928448.890000001</v>
      </c>
      <c r="E44" s="22">
        <f>SUM(E45:E45)</f>
        <v>10070114.960000001</v>
      </c>
      <c r="F44" s="23">
        <f t="shared" si="4"/>
        <v>119.51949391727494</v>
      </c>
    </row>
    <row r="45" spans="1:6" x14ac:dyDescent="0.25">
      <c r="A45" s="27" t="s">
        <v>93</v>
      </c>
      <c r="B45" s="24" t="s">
        <v>92</v>
      </c>
      <c r="C45" s="25">
        <v>8425500</v>
      </c>
      <c r="D45" s="25">
        <v>11928448.890000001</v>
      </c>
      <c r="E45" s="25">
        <v>10070114.960000001</v>
      </c>
      <c r="F45" s="26">
        <f t="shared" si="4"/>
        <v>119.51949391727494</v>
      </c>
    </row>
    <row r="46" spans="1:6" x14ac:dyDescent="0.25">
      <c r="A46" s="27" t="s">
        <v>80</v>
      </c>
      <c r="B46" s="24" t="s">
        <v>81</v>
      </c>
      <c r="C46" s="25"/>
      <c r="D46" s="25"/>
      <c r="E46" s="25"/>
      <c r="F46" s="26"/>
    </row>
    <row r="47" spans="1:6" x14ac:dyDescent="0.25">
      <c r="A47" s="28" t="s">
        <v>94</v>
      </c>
      <c r="B47" s="24" t="s">
        <v>95</v>
      </c>
      <c r="C47" s="22">
        <f>SUM(C48:C48)</f>
        <v>462500</v>
      </c>
      <c r="D47" s="22">
        <f>SUM(D48:D48)</f>
        <v>559200</v>
      </c>
      <c r="E47" s="22">
        <f>SUM(E48:E48)</f>
        <v>463584.94</v>
      </c>
      <c r="F47" s="26">
        <f>E47/D47*100</f>
        <v>82.901455650929904</v>
      </c>
    </row>
    <row r="48" spans="1:6" x14ac:dyDescent="0.25">
      <c r="A48" s="27" t="s">
        <v>96</v>
      </c>
      <c r="B48" s="24" t="s">
        <v>97</v>
      </c>
      <c r="C48" s="25">
        <v>462500</v>
      </c>
      <c r="D48" s="25">
        <v>559200</v>
      </c>
      <c r="E48" s="25">
        <v>463584.94</v>
      </c>
      <c r="F48" s="26">
        <f>E48/D48*100</f>
        <v>82.901455650929904</v>
      </c>
    </row>
    <row r="49" spans="1:6" ht="51" x14ac:dyDescent="0.25">
      <c r="A49" s="28" t="s">
        <v>82</v>
      </c>
      <c r="B49" s="21" t="s">
        <v>83</v>
      </c>
      <c r="C49" s="22">
        <f>C50+C51+C52</f>
        <v>8762000</v>
      </c>
      <c r="D49" s="22">
        <f>D50+D51+D52</f>
        <v>8562000</v>
      </c>
      <c r="E49" s="22">
        <f>E50+E51+E52</f>
        <v>7548960</v>
      </c>
      <c r="F49" s="23">
        <f>E49/C49*100</f>
        <v>86.155672220954116</v>
      </c>
    </row>
    <row r="50" spans="1:6" ht="38.25" x14ac:dyDescent="0.25">
      <c r="A50" s="27" t="s">
        <v>84</v>
      </c>
      <c r="B50" s="24" t="s">
        <v>85</v>
      </c>
      <c r="C50" s="25">
        <v>1362000</v>
      </c>
      <c r="D50" s="25">
        <v>1362000</v>
      </c>
      <c r="E50" s="25">
        <v>1021500</v>
      </c>
      <c r="F50" s="26">
        <f>E50/C50*100</f>
        <v>75</v>
      </c>
    </row>
    <row r="51" spans="1:6" hidden="1" x14ac:dyDescent="0.25">
      <c r="A51" s="27" t="s">
        <v>98</v>
      </c>
      <c r="B51" s="24" t="s">
        <v>86</v>
      </c>
      <c r="C51" s="25"/>
      <c r="D51" s="25">
        <v>0</v>
      </c>
      <c r="E51" s="25">
        <v>0</v>
      </c>
      <c r="F51" s="26" t="e">
        <f>E51/C51*100</f>
        <v>#DIV/0!</v>
      </c>
    </row>
    <row r="52" spans="1:6" x14ac:dyDescent="0.25">
      <c r="A52" s="27" t="s">
        <v>87</v>
      </c>
      <c r="B52" s="24" t="s">
        <v>88</v>
      </c>
      <c r="C52" s="25">
        <v>7400000</v>
      </c>
      <c r="D52" s="25">
        <v>7200000</v>
      </c>
      <c r="E52" s="25">
        <v>6527460</v>
      </c>
      <c r="F52" s="26">
        <f>E52/C52*100</f>
        <v>88.208918918918926</v>
      </c>
    </row>
    <row r="53" spans="1:6" x14ac:dyDescent="0.25">
      <c r="A53" s="30" t="s">
        <v>89</v>
      </c>
      <c r="B53" s="31"/>
      <c r="C53" s="22">
        <f>C6+C15+C17+C20+C26+C30+C36+C39+C44+C47+C49</f>
        <v>404914276.59999996</v>
      </c>
      <c r="D53" s="22">
        <f>D6+D15+D17+D20+D26+D30+D36+D39+D44+D47+D49</f>
        <v>502940510.77999997</v>
      </c>
      <c r="E53" s="22">
        <f>E6+E15+E17+E20+E26+E30+E36+E39+E44+E47+E49</f>
        <v>336651288.96999997</v>
      </c>
      <c r="F53" s="23">
        <f>E53/D53*100</f>
        <v>66.936602193347767</v>
      </c>
    </row>
    <row r="54" spans="1:6" x14ac:dyDescent="0.25">
      <c r="A54" s="8"/>
      <c r="B54" s="6"/>
      <c r="C54" s="16"/>
      <c r="D54" s="17"/>
      <c r="E54" s="17"/>
      <c r="F54" s="18"/>
    </row>
    <row r="55" spans="1:6" s="10" customFormat="1" ht="31.5" x14ac:dyDescent="0.25">
      <c r="A55" s="9" t="s">
        <v>104</v>
      </c>
      <c r="E55" s="10" t="s">
        <v>99</v>
      </c>
      <c r="F55" s="11"/>
    </row>
    <row r="56" spans="1:6" x14ac:dyDescent="0.25">
      <c r="A56" s="12"/>
    </row>
    <row r="57" spans="1:6" x14ac:dyDescent="0.25">
      <c r="A57" s="15" t="s">
        <v>100</v>
      </c>
    </row>
    <row r="58" spans="1:6" x14ac:dyDescent="0.25">
      <c r="A58" s="15" t="s">
        <v>101</v>
      </c>
    </row>
    <row r="59" spans="1:6" x14ac:dyDescent="0.25">
      <c r="C59" s="14"/>
    </row>
    <row r="60" spans="1:6" x14ac:dyDescent="0.25">
      <c r="C60" s="13"/>
      <c r="D60" s="13"/>
      <c r="E60" s="13"/>
    </row>
  </sheetData>
  <mergeCells count="8">
    <mergeCell ref="A53:B53"/>
    <mergeCell ref="A2:F2"/>
    <mergeCell ref="A4:A5"/>
    <mergeCell ref="B4:B5"/>
    <mergeCell ref="C4:C5"/>
    <mergeCell ref="D4:D5"/>
    <mergeCell ref="E4:E5"/>
    <mergeCell ref="F4:F5"/>
  </mergeCells>
  <pageMargins left="0.19685039370078741" right="0.19685039370078741" top="0" bottom="0" header="0" footer="0"/>
  <pageSetup paperSize="9" scale="75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2018-10-30T15:00:14Z</dcterms:modified>
</cp:coreProperties>
</file>