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465" windowWidth="14805" windowHeight="7650"/>
  </bookViews>
  <sheets>
    <sheet name="Table1 (3)" sheetId="3" r:id="rId1"/>
  </sheets>
  <definedNames>
    <definedName name="_xlnm._FilterDatabase" localSheetId="0" hidden="1">'Table1 (3)'!$A$4:$G$157</definedName>
    <definedName name="_xlnm.Print_Titles" localSheetId="0">'Table1 (3)'!$3:$4</definedName>
    <definedName name="_xlnm.Print_Area" localSheetId="0">'Table1 (3)'!$A$1:$L$165</definedName>
  </definedNames>
  <calcPr calcId="145621"/>
</workbook>
</file>

<file path=xl/calcChain.xml><?xml version="1.0" encoding="utf-8"?>
<calcChain xmlns="http://schemas.openxmlformats.org/spreadsheetml/2006/main">
  <c r="K82" i="3" l="1"/>
  <c r="K81" i="3"/>
  <c r="K40" i="3"/>
  <c r="K127" i="3"/>
  <c r="K124" i="3"/>
  <c r="K122" i="3"/>
  <c r="K121" i="3"/>
  <c r="K119" i="3"/>
  <c r="K114" i="3"/>
  <c r="K113" i="3"/>
  <c r="K111" i="3"/>
  <c r="K110" i="3"/>
  <c r="K109" i="3"/>
  <c r="K105" i="3"/>
  <c r="K104" i="3"/>
  <c r="K103" i="3"/>
  <c r="K102" i="3"/>
  <c r="K101" i="3"/>
  <c r="K100" i="3"/>
  <c r="K99" i="3"/>
  <c r="K98" i="3"/>
  <c r="K97" i="3"/>
  <c r="K94" i="3"/>
  <c r="K92" i="3"/>
  <c r="K91" i="3"/>
  <c r="K90" i="3"/>
  <c r="K89" i="3"/>
  <c r="K88" i="3"/>
  <c r="K87" i="3"/>
  <c r="K86" i="3"/>
  <c r="K85" i="3"/>
  <c r="K84" i="3"/>
  <c r="K83" i="3"/>
  <c r="K80" i="3"/>
  <c r="K78" i="3"/>
  <c r="K76" i="3"/>
  <c r="K75" i="3"/>
  <c r="K74" i="3"/>
  <c r="K73" i="3"/>
  <c r="K64" i="3"/>
  <c r="K63" i="3"/>
  <c r="K62" i="3"/>
  <c r="K61" i="3"/>
  <c r="K60" i="3"/>
  <c r="K47" i="3"/>
  <c r="K34" i="3"/>
  <c r="K39" i="3"/>
  <c r="K38" i="3"/>
  <c r="K29" i="3"/>
  <c r="H5" i="3"/>
  <c r="K11" i="3"/>
  <c r="K10" i="3"/>
  <c r="H12" i="3"/>
  <c r="K18" i="3"/>
  <c r="K17" i="3"/>
  <c r="K25" i="3"/>
  <c r="K155" i="3"/>
  <c r="K148" i="3"/>
  <c r="K147" i="3"/>
  <c r="K144" i="3"/>
  <c r="K140" i="3"/>
  <c r="K138" i="3"/>
  <c r="K134" i="3"/>
  <c r="K133" i="3"/>
  <c r="G19" i="3" l="1"/>
  <c r="G12" i="3"/>
  <c r="G5" i="3"/>
  <c r="K6" i="3" l="1"/>
  <c r="K7" i="3"/>
  <c r="K8" i="3"/>
  <c r="K9" i="3"/>
  <c r="K13" i="3"/>
  <c r="K14" i="3"/>
  <c r="K15" i="3"/>
  <c r="K16" i="3"/>
  <c r="K20" i="3"/>
  <c r="K21" i="3"/>
  <c r="K22" i="3"/>
  <c r="K23" i="3"/>
  <c r="K24" i="3"/>
  <c r="K26" i="3"/>
  <c r="K27" i="3"/>
  <c r="K28" i="3"/>
  <c r="K31" i="3"/>
  <c r="K32" i="3"/>
  <c r="K33" i="3"/>
  <c r="K35" i="3"/>
  <c r="K36" i="3"/>
  <c r="K37" i="3"/>
  <c r="K41" i="3"/>
  <c r="K42" i="3"/>
  <c r="K43" i="3"/>
  <c r="K44" i="3"/>
  <c r="K45" i="3"/>
  <c r="K46" i="3"/>
  <c r="K48" i="3"/>
  <c r="K49" i="3"/>
  <c r="K50" i="3"/>
  <c r="K51" i="3"/>
  <c r="K52" i="3"/>
  <c r="K53" i="3"/>
  <c r="K54" i="3"/>
  <c r="K55" i="3"/>
  <c r="K56" i="3"/>
  <c r="K57" i="3"/>
  <c r="K58" i="3"/>
  <c r="K59" i="3"/>
  <c r="K65" i="3"/>
  <c r="K66" i="3"/>
  <c r="K67" i="3"/>
  <c r="K68" i="3"/>
  <c r="K69" i="3"/>
  <c r="K70" i="3"/>
  <c r="K71" i="3"/>
  <c r="K72" i="3"/>
  <c r="K77" i="3"/>
  <c r="K79" i="3"/>
  <c r="K93" i="3"/>
  <c r="K95" i="3"/>
  <c r="K96" i="3"/>
  <c r="K106" i="3"/>
  <c r="K107" i="3"/>
  <c r="K108" i="3"/>
  <c r="K112" i="3"/>
  <c r="K115" i="3"/>
  <c r="K116" i="3"/>
  <c r="K117" i="3"/>
  <c r="K118" i="3"/>
  <c r="K120" i="3"/>
  <c r="K123" i="3"/>
  <c r="K125" i="3"/>
  <c r="K126" i="3"/>
  <c r="K128" i="3"/>
  <c r="K129" i="3"/>
  <c r="K131" i="3"/>
  <c r="K132" i="3"/>
  <c r="K135" i="3"/>
  <c r="K136" i="3"/>
  <c r="K137" i="3"/>
  <c r="K139" i="3"/>
  <c r="K142" i="3"/>
  <c r="K143" i="3"/>
  <c r="K145" i="3"/>
  <c r="K146" i="3"/>
  <c r="K149" i="3"/>
  <c r="K150" i="3"/>
  <c r="K151" i="3"/>
  <c r="K152" i="3"/>
  <c r="K153" i="3"/>
  <c r="K154" i="3"/>
  <c r="K156" i="3"/>
  <c r="H130" i="3" l="1"/>
  <c r="H19" i="3" l="1"/>
  <c r="K19" i="3" s="1"/>
  <c r="H30" i="3"/>
  <c r="G30" i="3"/>
  <c r="G130" i="3"/>
  <c r="K130" i="3" s="1"/>
  <c r="K30" i="3" l="1"/>
  <c r="K12" i="3"/>
  <c r="K5" i="3"/>
  <c r="G157" i="3" l="1"/>
  <c r="H157" i="3"/>
  <c r="J157" i="3" s="1"/>
  <c r="F161" i="3"/>
  <c r="J30" i="3"/>
  <c r="J22" i="3"/>
  <c r="J21" i="3"/>
  <c r="J20" i="3"/>
  <c r="J19" i="3"/>
  <c r="J14" i="3"/>
  <c r="J13" i="3"/>
  <c r="J12" i="3"/>
  <c r="J5" i="3"/>
  <c r="K157" i="3" l="1"/>
</calcChain>
</file>

<file path=xl/sharedStrings.xml><?xml version="1.0" encoding="utf-8"?>
<sst xmlns="http://schemas.openxmlformats.org/spreadsheetml/2006/main" count="955" uniqueCount="296">
  <si>
    <t/>
  </si>
  <si>
    <t>Наименование</t>
  </si>
  <si>
    <t>1</t>
  </si>
  <si>
    <t>2</t>
  </si>
  <si>
    <t>01</t>
  </si>
  <si>
    <t>03</t>
  </si>
  <si>
    <t>120</t>
  </si>
  <si>
    <t>240</t>
  </si>
  <si>
    <t>850</t>
  </si>
  <si>
    <t>02</t>
  </si>
  <si>
    <t>04</t>
  </si>
  <si>
    <t>830</t>
  </si>
  <si>
    <t>05</t>
  </si>
  <si>
    <t>530</t>
  </si>
  <si>
    <t>13</t>
  </si>
  <si>
    <t>610</t>
  </si>
  <si>
    <t>Осуществление первичного воинского учета на территориях, где отсутствуют военные комиссариаты</t>
  </si>
  <si>
    <t>09</t>
  </si>
  <si>
    <t>110</t>
  </si>
  <si>
    <t>10</t>
  </si>
  <si>
    <t>14</t>
  </si>
  <si>
    <t>08</t>
  </si>
  <si>
    <t>07</t>
  </si>
  <si>
    <t>810</t>
  </si>
  <si>
    <t>12</t>
  </si>
  <si>
    <t>06</t>
  </si>
  <si>
    <t>620</t>
  </si>
  <si>
    <t>510</t>
  </si>
  <si>
    <t>320</t>
  </si>
  <si>
    <t>310</t>
  </si>
  <si>
    <t>350</t>
  </si>
  <si>
    <t>540</t>
  </si>
  <si>
    <t>Библиотеки</t>
  </si>
  <si>
    <t>Организации дополнительного образования</t>
  </si>
  <si>
    <t>11</t>
  </si>
  <si>
    <t>870</t>
  </si>
  <si>
    <t>410</t>
  </si>
  <si>
    <t>Спортивно-оздоровительные комплексы и центры</t>
  </si>
  <si>
    <t>Отдельные мероприятия по развитию спорта</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</si>
  <si>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</si>
  <si>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ИТОГО:</t>
  </si>
  <si>
    <t>7000010050</t>
  </si>
  <si>
    <t>Кассовое исполнение</t>
  </si>
  <si>
    <t>Процент исполнения к сводной бюджетной росписи с учетом изменений</t>
  </si>
  <si>
    <t>(рублей)</t>
  </si>
  <si>
    <t>Причины отклонений</t>
  </si>
  <si>
    <t>КБК</t>
  </si>
  <si>
    <t>090</t>
  </si>
  <si>
    <t>050</t>
  </si>
  <si>
    <t>Отклонение                              (+/-)</t>
  </si>
  <si>
    <t>Трубчевский районный Совет народных депутатов</t>
  </si>
  <si>
    <t>930</t>
  </si>
  <si>
    <t>Контрольно-счетная палата Трубчевского муниципального района</t>
  </si>
  <si>
    <t>940</t>
  </si>
  <si>
    <t>Финансовое управление администрации Трубчевского муниципального района</t>
  </si>
  <si>
    <t>002</t>
  </si>
  <si>
    <t>730</t>
  </si>
  <si>
    <t>Обслуживание муниципального долга</t>
  </si>
  <si>
    <t>0201315840</t>
  </si>
  <si>
    <t>Администрация Трубчевского муницпального района</t>
  </si>
  <si>
    <t>922</t>
  </si>
  <si>
    <t>Резервные фонды местной администрации</t>
  </si>
  <si>
    <t>2202112020</t>
  </si>
  <si>
    <t>Содержание автомобильных дорог местного значения за счет средств дорожного фонда района</t>
  </si>
  <si>
    <t>2203117900</t>
  </si>
  <si>
    <t>22091S1270</t>
  </si>
  <si>
    <t>2401514770</t>
  </si>
  <si>
    <t>Предоставление мер социальной поддержки работникам образовательных организаций работающим в сельских населенных пунктах и пгт на территории Брянской области</t>
  </si>
  <si>
    <t>Мероприятия по молодежной политике и оздоровлению детей</t>
  </si>
  <si>
    <t>2401314210</t>
  </si>
  <si>
    <t>2203116710</t>
  </si>
  <si>
    <t>22031R0820</t>
  </si>
  <si>
    <t>2203252600</t>
  </si>
  <si>
    <t>Отдел образования администрации Трубчевского муниципального района</t>
  </si>
  <si>
    <t>008</t>
  </si>
  <si>
    <t>0801214710</t>
  </si>
  <si>
    <t>0801514770</t>
  </si>
  <si>
    <t>Дошкольные образовательные организации</t>
  </si>
  <si>
    <t>0801214700</t>
  </si>
  <si>
    <t>0801214790</t>
  </si>
  <si>
    <t>0801210740</t>
  </si>
  <si>
    <t>0801214780</t>
  </si>
  <si>
    <t>Учреждения психолого-медико-социального сопровождения</t>
  </si>
  <si>
    <t>2201251180</t>
  </si>
  <si>
    <t>22021S6170</t>
  </si>
  <si>
    <t>Отдельные мероприятия по развитию образования</t>
  </si>
  <si>
    <t>Заместитель главы администрации Трубчевского муниципального района</t>
  </si>
  <si>
    <t>Н.Н.Приходова</t>
  </si>
  <si>
    <t>Исп. Аношкина Ю.В.</t>
  </si>
  <si>
    <t>тел. 2-24-15</t>
  </si>
  <si>
    <t>Увеличение ассигнований в связи с поступлением средств областного бюджета (ст.217, 232 Бюджетного кодекса РФ)</t>
  </si>
  <si>
    <t>Перераспределение бюджетных ассигнований - в пределах общего объема в связи с использованием средств резервного фонда администрации Трубчевского муниципального района   (ст. 217 Бюджетного кодекса РФ)</t>
  </si>
  <si>
    <t>Перераспределение бюджетных ассигнований на увеличение бюджетных ассигнований по отдельным разделам, подразделам, целевым статьям и видам расходов бюджета района - в пределах общего объема бюджетных ассигнований, предусмотренных главному распорядителю бюджетных средств (п. 11 Решения о бюджете)</t>
  </si>
  <si>
    <t>Увеличение бюджетных ассигнований в связи с использованием доходов, фактически полученных при исполнении бюджета района сверх утвержденных решением о бюджете, по основаниям, установленным пунктом 2 статьи 232 Бюджетного кодекса Российской Федерации</t>
  </si>
  <si>
    <t xml:space="preserve">Утверждено решением Трубчевского районного Совета народных
депутатов от 26.12.2017 г. № 5-528 «О бюджете
муниципального образования "Трубчевский муниципальный район" на 2018 год
и на плановый период 2019 и 2020 годов»
</t>
  </si>
  <si>
    <t>Уточненная бюджетная роспись                                         на 2018 год</t>
  </si>
  <si>
    <t>Информация об отклонении бюджетных ассигнований, утвержденных сводной бюджетной росписью на 2018 год от назначений, утвержденных решением Трубчевского районного Совета народных депутатов «О бюджете муниципального образования "Трубчевский муниципальный район" на 2018 год и на плановый период 2019 и 2020 годов»</t>
  </si>
  <si>
    <t>Обеспечение деятельности главы муниципального образования</t>
  </si>
  <si>
    <t>7000080010</t>
  </si>
  <si>
    <t>Руководство и управление в сфере установленных функций органов местного самоуправления</t>
  </si>
  <si>
    <t>Информационное обеспечение деятельности органов местного самоуправления</t>
  </si>
  <si>
    <t>7000080070</t>
  </si>
  <si>
    <t>Развитие кадрового потенциала, переподготовка и повышение квалификации персонала</t>
  </si>
  <si>
    <t>7000081400</t>
  </si>
  <si>
    <t>7000080040</t>
  </si>
  <si>
    <t>Обеспечение деятельности руководителя контрольно-счетного органа муниципального образования и его заместителей</t>
  </si>
  <si>
    <t>7000080050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</si>
  <si>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</si>
  <si>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7000084200</t>
  </si>
  <si>
    <t>Руководство и управление в сфере установленных функций органлв местного самоуправления</t>
  </si>
  <si>
    <t>0201180040</t>
  </si>
  <si>
    <t>0201181400</t>
  </si>
  <si>
    <t>7000083030</t>
  </si>
  <si>
    <t>0201183000</t>
  </si>
  <si>
    <t>Реализация государственных полномочий Брянской области по расчету и предоставлению дотаций на выравгивание бюджетной обеспеченности поселений</t>
  </si>
  <si>
    <t>Поддержка мер по обеспечению сбалансировнности бюджетов поселений</t>
  </si>
  <si>
    <t>0201383020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</si>
  <si>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обработки, утилизации, обезвреживанию и захоронению твердых коммунальных отходов</t>
  </si>
  <si>
    <t>0201483770</t>
  </si>
  <si>
    <t>Обеспечение деятельности главы местной администрации (исполнительно-распорядительного органа муниципального образования)</t>
  </si>
  <si>
    <t>2201180020</t>
  </si>
  <si>
    <t>2201180040</t>
  </si>
  <si>
    <t>2201180070</t>
  </si>
  <si>
    <t>2201181400</t>
  </si>
  <si>
    <t>Членские взносы некоммерческим организациям</t>
  </si>
  <si>
    <t>2201181410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</si>
  <si>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</si>
  <si>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2201251200</t>
  </si>
  <si>
    <t>Профилактика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t>
  </si>
  <si>
    <t>Профилактика безнадзорности и првонарушений несовершеннолетних</t>
  </si>
  <si>
    <t>2202181120</t>
  </si>
  <si>
    <t>Учреждения, обеспечивающие деятельность органов местного самоуправления и муниципальных учреждений (за счет средств бюджета города Трубчевска)</t>
  </si>
  <si>
    <t>2202280720</t>
  </si>
  <si>
    <t>Учреждения, обеспечивающие деятельность органов местного самоуправления и муниципальных учреждений</t>
  </si>
  <si>
    <t>2202380720</t>
  </si>
  <si>
    <t>2203280710</t>
  </si>
  <si>
    <t xml:space="preserve">Многоункциональные центры предоставления государственных и муниципальных услуг </t>
  </si>
  <si>
    <t>Оценка недвижимости, признание прав и регулирование отношений муниципальной собственности</t>
  </si>
  <si>
    <t>2207380900</t>
  </si>
  <si>
    <t>Единые дежурно-диспетчерские службы</t>
  </si>
  <si>
    <t>1401480700</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</si>
  <si>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</si>
  <si>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1401180730</t>
  </si>
  <si>
    <t xml:space="preserve">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 </t>
  </si>
  <si>
    <t>2205312510</t>
  </si>
  <si>
    <t>2201883300</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</si>
  <si>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транспортом по муниципальным маршрутам регулярных перевозок</t>
  </si>
  <si>
    <t>2201481630</t>
  </si>
  <si>
    <t>2202081610</t>
  </si>
  <si>
    <t>Капитальный ремонт и ремонт автомобильных дорог общего пользования местного значения и искуссивенных сооружений на них за счет средств дорожного фонда</t>
  </si>
  <si>
    <t>2202181610</t>
  </si>
  <si>
    <t>Обеспечение сохранности автомобильных дорог местного значения и условий безопасности движения по ним</t>
  </si>
  <si>
    <t>Мероприятия в сфере организации торговли</t>
  </si>
  <si>
    <t>2201483340</t>
  </si>
  <si>
    <t>Мероприятия в сфере архитектуры и градостроительства</t>
  </si>
  <si>
    <t>2203283310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</si>
  <si>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</si>
  <si>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2201281830</t>
  </si>
  <si>
    <t>Мероприятия в сфере коммунального хозяйства</t>
  </si>
  <si>
    <t>2204181740</t>
  </si>
  <si>
    <t>Устойчивое развитие сельских территорий</t>
  </si>
  <si>
    <t>22081L5670</t>
  </si>
  <si>
    <t>Софинансирование объектов капитальных вложений муниципальной собственности по объектам водоснабжения</t>
  </si>
  <si>
    <t>2401180320</t>
  </si>
  <si>
    <t>2202182360</t>
  </si>
  <si>
    <t>Реализация переданных полномочий от Белоберезковского городского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организации культуры</t>
  </si>
  <si>
    <t>2400184260</t>
  </si>
  <si>
    <t>611</t>
  </si>
  <si>
    <t>Реализация переданных полномочий от Белоберезковского городского поселения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</si>
  <si>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2400184270</t>
  </si>
  <si>
    <t>Реализация переданных полномочий от Городецкого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организации культуры</t>
  </si>
  <si>
    <t>2400284260</t>
  </si>
  <si>
    <t>Реализация переданных полномочий от Селецкого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организации культуры</t>
  </si>
  <si>
    <t>2400384260</t>
  </si>
  <si>
    <t>Реализация переданных полномочий от Семячковского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организации культуры</t>
  </si>
  <si>
    <t>2400484260</t>
  </si>
  <si>
    <t>Реализация переданных полномочий от Телецкого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организации культуры</t>
  </si>
  <si>
    <t>2400584260</t>
  </si>
  <si>
    <t>Реализация переданных полномочий от Усохского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организации культуры</t>
  </si>
  <si>
    <t>2400684260</t>
  </si>
  <si>
    <t>Реализация переданных полномочий от Юровского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организации культуры</t>
  </si>
  <si>
    <t>2400784260</t>
  </si>
  <si>
    <t>2401180450</t>
  </si>
  <si>
    <t>Музеи и постоянные выставки</t>
  </si>
  <si>
    <t>2401180460</t>
  </si>
  <si>
    <t>Дворцы и дома культуры, клубы, выставочные залы</t>
  </si>
  <si>
    <t>2401180480</t>
  </si>
  <si>
    <t>Организация и проведение праздничных мероприятий</t>
  </si>
  <si>
    <t>2401182530</t>
  </si>
  <si>
    <t>Создание доступной среды для граждан-инвалидов</t>
  </si>
  <si>
    <t>24011L0270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</si>
  <si>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</si>
  <si>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Выплаты муниципальных пенсий (доплат к государственным пенсиям)</t>
  </si>
  <si>
    <t>2203382450</t>
  </si>
  <si>
    <t>Мероприятия подпрограммы "Обеспечение жильем молодых семей" федеральной целевой программы "Жилище" на 2015-2020 годы</t>
  </si>
  <si>
    <t>22020lL4970</t>
  </si>
  <si>
    <t>Мероприятия в сфере социальной и демографической политики</t>
  </si>
  <si>
    <t>2202382470</t>
  </si>
  <si>
    <t>Обеспечение сохранности жилых помещений, закрепленных за детьми-сиротами и детьми, оставшимися без попечения родителей</t>
  </si>
  <si>
    <t>Организация и осуществление деятельноси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вознаграждение приемным родителям)</t>
  </si>
  <si>
    <t>2203116723</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</si>
  <si>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</si>
  <si>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Выплата единовременного пособия при всех формах устройства детей, лишенных родительского попечения, в семью</t>
  </si>
  <si>
    <t>Организация и осуществление деятельности по опеке и попечительству, выплаты ежемесячных денежных средств на содержание и проезд ребенка, переданного на воспитание в семью опекуна (попечителя), приемную семью, вознаграждение приемным родителям, подготовку лиц, желающих принять на воспитание в всою семью ребенка, оставшегося без попечения родителей (организация и осуществление деятельности по опеке и попечиельству)</t>
  </si>
  <si>
    <t>2203116721</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</si>
  <si>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попечния родителей (подготовка лиц, желающих принять на воспитание в свою семью ребенка, оставшегося без попечения родителей)</t>
  </si>
  <si>
    <t>2203116722</t>
  </si>
  <si>
    <t>2301280600</t>
  </si>
  <si>
    <t>Мероприятия по развитию физической культуры и спорта</t>
  </si>
  <si>
    <t>2301282300</t>
  </si>
  <si>
    <t>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</si>
  <si>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0801280300</t>
  </si>
  <si>
    <t>Организация питания в образовательных организациях</t>
  </si>
  <si>
    <t>0801282350</t>
  </si>
  <si>
    <t>08012L0270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</si>
  <si>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</si>
  <si>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</si>
  <si>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Мероприятия по проведению оздоровительной кампании детей</t>
  </si>
  <si>
    <t>Общеоразовательные организации</t>
  </si>
  <si>
    <t>0801280310</t>
  </si>
  <si>
    <t>08012S4790</t>
  </si>
  <si>
    <t>0801280320</t>
  </si>
  <si>
    <t>0801180040</t>
  </si>
  <si>
    <t>0801280340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</si>
  <si>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</si>
  <si>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08012S4820</t>
  </si>
  <si>
    <t>08012S7640</t>
  </si>
  <si>
    <t>2201183390</t>
  </si>
  <si>
    <t>Разработка (актуализация) документов стратегического планирования и прогнозирования</t>
  </si>
  <si>
    <t>Повышение качества и доступности предоставления государственных и муниципальных услуг в Брянской области</t>
  </si>
  <si>
    <t>2203218640</t>
  </si>
  <si>
    <t>2201584240</t>
  </si>
  <si>
    <t>Обеспечение сохранности автомобильных дорог местного значения и условий безопасности движения по ним за счет средств местного бюджета</t>
  </si>
  <si>
    <t>22015S6170</t>
  </si>
  <si>
    <t>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t>
  </si>
  <si>
    <t>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t>
  </si>
  <si>
    <t>2201684240</t>
  </si>
  <si>
    <t>22016S6170</t>
  </si>
  <si>
    <t>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 тепло-, газо- и водоснабжения населения, водоотведения, снабжения населения топливом</t>
  </si>
  <si>
    <t>2201584360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</si>
  <si>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услугаит связи, общественного питания, торговли и бытового обслуживания</t>
  </si>
  <si>
    <t>2201584370</t>
  </si>
  <si>
    <t>2201684370</t>
  </si>
  <si>
    <t>Софинансирование объектов капитальных вложений муниципальной собственности</t>
  </si>
  <si>
    <t>22021S1270</t>
  </si>
  <si>
    <t>Софинансирование объектов капитальных вложений муниципальной собственности по объектам газификации</t>
  </si>
  <si>
    <t>22081S1270</t>
  </si>
  <si>
    <t xml:space="preserve">Исполнение исковых требований на основании вступивших в законную силу судебных актов, обязательств бюджета муниципального образования, предусмотренных пунктами 16 и 19 Правил формирования, предоставления и распределения субсидий из областного бюджета бюджетам муниципальных образований Брянской области </t>
  </si>
  <si>
    <t>7000083270</t>
  </si>
  <si>
    <t>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t>
  </si>
  <si>
    <t>2201584330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</si>
  <si>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t>
  </si>
  <si>
    <t>2201584380</t>
  </si>
  <si>
    <t>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(в том числе раздельному сбору) и транспортированию твердых коммунальных отходов</t>
  </si>
  <si>
    <t>2201584390</t>
  </si>
  <si>
    <t xml:space="preserve">Поддержка обустройства мест массового отдыха населения (городских парков) </t>
  </si>
  <si>
    <t>22015L5600</t>
  </si>
  <si>
    <t>2201684330</t>
  </si>
  <si>
    <t>2201684380</t>
  </si>
  <si>
    <t>2201684390</t>
  </si>
  <si>
    <t>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(озеленение)</t>
  </si>
  <si>
    <t>2202584330</t>
  </si>
  <si>
    <t>2202684330</t>
  </si>
  <si>
    <t>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(благоустройство)</t>
  </si>
  <si>
    <t>2203584330</t>
  </si>
  <si>
    <t>Организации дополнительного образования (ДШИ им.А.Вяльцевой)</t>
  </si>
  <si>
    <t>2401280320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</si>
  <si>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</si>
  <si>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24011S4240</t>
  </si>
  <si>
    <t>Обеспечение развития и укрепления материально-технической базы домов культуры в населенных пунктах с числом жителей до 50 тысяч человек</t>
  </si>
  <si>
    <t>24021L4670</t>
  </si>
  <si>
    <t>Субсидии на поддержку отрасли культуры</t>
  </si>
  <si>
    <t>24021L5190</t>
  </si>
  <si>
    <t>Мероприятия по обеспечению жильем молодых семей</t>
  </si>
  <si>
    <t>22081R4970</t>
  </si>
  <si>
    <t>22031L0820</t>
  </si>
  <si>
    <t>2201481720</t>
  </si>
  <si>
    <t>Организация и содержание мест захоронения твердых бытовых отходов</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</si>
  <si>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</si>
  <si>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2201584320</t>
  </si>
  <si>
    <t>Увеличение ассигнований в связи с сокращением средств областного бюджета (ст.217, 232 Бюджетного кодекса РФ)</t>
  </si>
  <si>
    <t>Перераспределение бюджетных ассигнований в связи с исполнением судебных актов, предусматривающих обращение взыскания на средства областного бюджета в пределах объема бюджетных ассигнований (ст. 217 Бюджетного кодекса РФ)</t>
  </si>
  <si>
    <t>Уточнение кодов бюджетной классификации расходов в рамках требований казначейского исполнения бюджета района, а также в случае изменения Министерством финансов Российской Федерации и департаментом финансов Брянской области порядка применения бюджетной классификации (п.11 Решения о бюджете)</t>
  </si>
  <si>
    <t>Увеличение бюджетных ассигнований на счет передаваемые полномочий из бюджетов сельских поселений в бюджет Трубчевского муниципального района</t>
  </si>
  <si>
    <t>Увеличение бюджетных ассигнований на счет передаваемые полномочий из бюджет города Трубчевска в бюджет Трубчевского муниципального района</t>
  </si>
  <si>
    <t>Увеличение бюджетных ассигнований на счет передаваемые полномочий из бюджетов городских поселений в бюджет Трубчевского муниципального района</t>
  </si>
  <si>
    <t>Увеличение бюджетных ассигнований на счет передаваемые полномочий  из бюджетов городских поселений в бюджет Трубчевского муниципального района</t>
  </si>
  <si>
    <t>Перераспределение бюджетных ассигнований в связи с исполнением судебных актов (ст. 217 Бюджетного кодекса РФ)</t>
  </si>
  <si>
    <t>Перераспределение бюджетных ассигнований на увеличение бюджетных ассигнований по отдельным разделам, подразделам, целевым статьям и видам расходов областного бюджета - в пределах общего объема бюджетных ассигнований, предусмотренных главному распорядителю бюджетных средств (ст. 11 Решения о бюджете)</t>
  </si>
  <si>
    <t>Содержание, текущий и капитальный ремонт и обеспечение безопасности гидротехнических сооружений</t>
  </si>
  <si>
    <t>Перераспределение бюджетных ассигнований на увеличение бюджетных ассигнований по отдельным разделам, подразделам, целевым статьям и видам расходов областного бюджета - в пределах общего объема бюджетных ассигнований, предусмотренных главному распорядителю бюджетных средств (ст. 11 Решения о бюджете) в сумме 460703,00 рублей. Увеличение лимитов бюджетных обязательств за счет уточнения остатков областных средств 2017 года в сумме 1500000,00 рублей.</t>
  </si>
  <si>
    <t xml:space="preserve">Увеличение лимитов бюджетных обязательств за счет уточнения остатков средств бюджета 2017 года в сумме 500000,00 рублей. Перераспределение бюджетных ассигнований на увеличение бюджетных ассигнований по отдельным разделам, подразделам, целевым статьям и видам расходов областного бюджета - в пределах общего объема бюджетных ассигнований, предусмотренных главному распорядителю бюджетных средств (ст. 11 Решения о бюджете) в сумме 2033081,00 рублей. </t>
  </si>
  <si>
    <t>Перераспределение бюджетных ассигнований на увеличение бюджетных ассигнований по отдельным разделам, подразделам, целевым статьям и видам расходов областного бюджета - в пределах общего объема бюджетных ассигнований, предусмотренных главному распорядителю бюджетных средств (ст. 11 Решения о бюджете).</t>
  </si>
  <si>
    <t xml:space="preserve">Увеличение лимитов бюджетных обязательств за счет уточнения остатков средств бюджета 2017 года в сумме 463528,28 рублей. Перераспределение бюджетных ассигнований на увеличение бюджетных ассигнований по отдельным разделам, подразделам, целевым статьям и видам расходов областного бюджета - в пределах общего объема бюджетных ассигнований, предусмотренных главному распорядителю бюджетных средств (ст. 11 Решения о бюджете) в сумме 2494616,24 рублей. </t>
  </si>
  <si>
    <t>Увеличение лимитов бюджетных обязательств за счет уточнения остатков дорожного фонда района 2017 года</t>
  </si>
  <si>
    <t>Увеличение бюджетных ассигнований в случае использования (перераспределения) иным образом зарезервированных в составе утвержденных Решением о бюджете бюджетных ассигнований - в пределах объема бюджетных ассигнований (ст. 217 Бюджетного кодекса РФ)</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</si>
</sst>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0_ ;[Red]\-#,##0.00\ "/>
    <numFmt numFmtId="166" formatCode="#,##0.0"/>
    <numFmt numFmtId="167" formatCode="#,##0.00_ ;\-#,##0.00\ "/>
  </numFmts>
  <fonts count="16" x14ac:knownFonts="1">
    <font>
      <sz val="10"/>
      <color rgb="FF000000"/>
      <name val="Times New Roman"/>
    </font>
    <font>
      <sz val="12"/>
      <color rgb="FF000000"/>
      <name val="Times New Roman"/>
      <family val="1"/>
      <charset val="204"/>
    </font>
    <font>
      <b/>
      <sz val="12"/>
      <color rgb="FF000000"/>
      <name val="Times New Roman"/>
      <family val="1"/>
      <charset val="204"/>
    </font>
    <font>
      <sz val="11"/>
      <name val="Calibri"/>
      <family val="2"/>
    </font>
    <font>
      <sz val="10"/>
      <color rgb="FF000000"/>
      <name val="Arial Cyr"/>
      <family val="2"/>
    </font>
    <font>
      <b/>
      <sz val="12"/>
      <color rgb="FF000000"/>
      <name val="Arial Cyr"/>
      <family val="2"/>
    </font>
    <font>
      <b/>
      <sz val="10"/>
      <color rgb="FF000000"/>
      <name val="Arial CYR"/>
      <family val="2"/>
    </font>
    <font>
      <sz val="11"/>
      <name val="Calibri"/>
      <family val="2"/>
      <scheme val="minor"/>
    </font>
    <font>
      <sz val="10"/>
      <color rgb="FF000000"/>
      <name val="Times New Roman"/>
      <family val="1"/>
      <charset val="204"/>
    </font>
    <font>
      <sz val="10"/>
      <name val="Times New Roman"/>
      <family val="1"/>
      <charset val="204"/>
    </font>
    <font>
      <b/>
      <sz val="10"/>
      <color rgb="FF000000"/>
      <name val="Times New Roman"/>
      <family val="1"/>
      <charset val="204"/>
    </font>
    <font>
      <sz val="11"/>
      <name val="Times New Roman"/>
      <family val="1"/>
      <charset val="204"/>
    </font>
    <font>
      <sz val="13"/>
      <name val="Times New Roman"/>
      <family val="1"/>
      <charset val="204"/>
    </font>
    <font>
      <sz val="13"/>
      <color rgb="FF000000"/>
      <name val="Times New Roman"/>
      <family val="1"/>
      <charset val="204"/>
    </font>
    <font>
      <sz val="10"/>
      <color rgb="FFFF0000"/>
      <name val="Times New Roman"/>
      <family val="1"/>
      <charset val="204"/>
    </font>
    <font>
      <sz val="12"/>
      <name val="Times New Roman"/>
      <family val="1"/>
      <charset val="204"/>
    </font>
  </fonts>
  <fills count="5">
    <fill>
      <patternFill patternType="none"/>
    </fill>
    <fill>
      <patternFill patternType="gray125"/>
    </fill>
    <fill>
      <patternFill patternType="solid">
        <fgColor rgb="FFFFFFCC"/>
      </patternFill>
    </fill>
    <fill>
      <patternFill patternType="solid">
        <fgColor rgb="FFCCFFFF"/>
      </patternFill>
    </fill>
    <fill>
      <patternFill patternType="solid">
        <fgColor rgb="FFC0C0C0"/>
      </patternFill>
    </fill>
  </fills>
  <borders count="41">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diagonal/>
    </border>
    <border>
      <left style="thin">
        <color rgb="FF000000"/>
      </left>
      <right/>
      <top style="thin">
        <color indexed="64"/>
      </top>
      <bottom/>
      <diagonal/>
    </border>
    <border>
      <left style="thin">
        <color rgb="FF000000"/>
      </left>
      <right style="thin">
        <color rgb="FF000000"/>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double">
        <color rgb="FF000000"/>
      </bottom>
      <diagonal/>
    </border>
    <border>
      <left style="thin">
        <color indexed="64"/>
      </left>
      <right style="thin">
        <color indexed="64"/>
      </right>
      <top/>
      <bottom style="double">
        <color rgb="FF000000"/>
      </bottom>
      <diagonal/>
    </border>
    <border>
      <left/>
      <right style="thin">
        <color rgb="FF000000"/>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indexed="64"/>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rgb="FF000000"/>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top/>
      <bottom style="double">
        <color rgb="FF000000"/>
      </bottom>
      <diagonal/>
    </border>
  </borders>
  <cellStyleXfs count="33">
    <xf numFmtId="164" fontId="0" fillId="0" borderId="0">
      <alignment vertical="top" wrapText="1"/>
    </xf>
    <xf numFmtId="0" fontId="3" fillId="0" borderId="0"/>
    <xf numFmtId="0" fontId="4" fillId="0" borderId="0">
      <alignment wrapText="1"/>
    </xf>
    <xf numFmtId="0" fontId="4" fillId="0" borderId="0"/>
    <xf numFmtId="0" fontId="5" fillId="0" borderId="0">
      <alignment horizontal="center" wrapText="1"/>
    </xf>
    <xf numFmtId="0" fontId="5" fillId="0" borderId="0">
      <alignment horizontal="center"/>
    </xf>
    <xf numFmtId="0" fontId="4" fillId="0" borderId="0">
      <alignment horizontal="right"/>
    </xf>
    <xf numFmtId="0" fontId="4" fillId="0" borderId="1">
      <alignment horizontal="center" vertical="center" wrapText="1"/>
    </xf>
    <xf numFmtId="49" fontId="4" fillId="0" borderId="1">
      <alignment horizontal="center" vertical="top" shrinkToFit="1"/>
    </xf>
    <xf numFmtId="0" fontId="6" fillId="0" borderId="1">
      <alignment horizontal="left"/>
    </xf>
    <xf numFmtId="4" fontId="6" fillId="2" borderId="1">
      <alignment horizontal="right" vertical="top" shrinkToFit="1"/>
    </xf>
    <xf numFmtId="10" fontId="6" fillId="2" borderId="1">
      <alignment horizontal="right" vertical="top" shrinkToFit="1"/>
    </xf>
    <xf numFmtId="0" fontId="4" fillId="0" borderId="0">
      <alignment horizontal="left" wrapText="1"/>
    </xf>
    <xf numFmtId="0" fontId="6" fillId="0" borderId="1">
      <alignment vertical="top" wrapText="1"/>
    </xf>
    <xf numFmtId="4" fontId="6" fillId="3" borderId="1">
      <alignment horizontal="right" vertical="top" shrinkToFit="1"/>
    </xf>
    <xf numFmtId="10" fontId="6" fillId="3" borderId="1">
      <alignment horizontal="right" vertical="top" shrinkToFit="1"/>
    </xf>
    <xf numFmtId="0" fontId="7" fillId="0" borderId="0"/>
    <xf numFmtId="0" fontId="7" fillId="0" borderId="0"/>
    <xf numFmtId="0" fontId="4" fillId="0" borderId="0"/>
    <xf numFmtId="0" fontId="4" fillId="0" borderId="0"/>
    <xf numFmtId="0" fontId="7" fillId="0" borderId="0"/>
    <xf numFmtId="0" fontId="4" fillId="4" borderId="0"/>
    <xf numFmtId="0" fontId="4" fillId="4" borderId="2"/>
    <xf numFmtId="0" fontId="4" fillId="4" borderId="3"/>
    <xf numFmtId="49" fontId="4" fillId="0" borderId="1">
      <alignment horizontal="left" vertical="top" wrapText="1" indent="2"/>
    </xf>
    <xf numFmtId="4" fontId="4" fillId="0" borderId="1">
      <alignment horizontal="right" vertical="top" shrinkToFit="1"/>
    </xf>
    <xf numFmtId="10" fontId="4" fillId="0" borderId="1">
      <alignment horizontal="right" vertical="top" shrinkToFit="1"/>
    </xf>
    <xf numFmtId="0" fontId="4" fillId="4" borderId="3">
      <alignment shrinkToFit="1"/>
    </xf>
    <xf numFmtId="0" fontId="4" fillId="4" borderId="4"/>
    <xf numFmtId="0" fontId="4" fillId="4" borderId="3">
      <alignment horizontal="center"/>
    </xf>
    <xf numFmtId="0" fontId="4" fillId="4" borderId="3">
      <alignment horizontal="left"/>
    </xf>
    <xf numFmtId="0" fontId="4" fillId="4" borderId="4">
      <alignment horizontal="center"/>
    </xf>
    <xf numFmtId="0" fontId="4" fillId="4" borderId="4">
      <alignment horizontal="left"/>
    </xf>
  </cellStyleXfs>
  <cellXfs count="153">
    <xf numFmtId="164" fontId="0" fillId="0" borderId="0" xfId="0" applyNumberFormat="1" applyFont="1" applyFill="1" applyAlignment="1">
      <alignment vertical="top" wrapText="1"/>
    </xf>
    <xf numFmtId="4" fontId="1" fillId="0" borderId="1" xfId="0" applyNumberFormat="1" applyFont="1" applyFill="1" applyBorder="1" applyAlignment="1">
      <alignment horizontal="right" vertical="center" wrapText="1"/>
    </xf>
    <xf numFmtId="164" fontId="8" fillId="0" borderId="0" xfId="0" applyNumberFormat="1" applyFont="1" applyFill="1" applyAlignment="1">
      <alignment horizontal="center" vertical="top" wrapText="1"/>
    </xf>
    <xf numFmtId="49" fontId="8" fillId="0" borderId="0" xfId="0" applyNumberFormat="1" applyFont="1" applyFill="1" applyAlignment="1">
      <alignment horizontal="center" vertical="center" wrapText="1"/>
    </xf>
    <xf numFmtId="49" fontId="0" fillId="0" borderId="0" xfId="0" applyNumberFormat="1" applyFont="1" applyFill="1" applyAlignment="1">
      <alignment horizontal="center" vertical="center" wrapText="1"/>
    </xf>
    <xf numFmtId="164" fontId="9" fillId="0" borderId="0" xfId="0" applyFont="1" applyAlignment="1"/>
    <xf numFmtId="164" fontId="0" fillId="0" borderId="0" xfId="0" applyAlignment="1"/>
    <xf numFmtId="166" fontId="1" fillId="0" borderId="7" xfId="0" applyNumberFormat="1" applyFont="1" applyFill="1" applyBorder="1" applyAlignment="1">
      <alignment horizontal="right" vertical="center" wrapText="1"/>
    </xf>
    <xf numFmtId="0" fontId="1" fillId="0" borderId="9" xfId="0" applyNumberFormat="1" applyFont="1" applyFill="1" applyBorder="1" applyAlignment="1">
      <alignment horizontal="center" vertical="center" wrapText="1"/>
    </xf>
    <xf numFmtId="0" fontId="2" fillId="0" borderId="10" xfId="0" applyNumberFormat="1" applyFont="1" applyFill="1" applyBorder="1" applyAlignment="1">
      <alignment horizontal="left" vertical="center" wrapText="1"/>
    </xf>
    <xf numFmtId="4" fontId="1" fillId="0" borderId="9" xfId="0" applyNumberFormat="1" applyFont="1" applyFill="1" applyBorder="1" applyAlignment="1">
      <alignment horizontal="right" vertical="center" wrapText="1"/>
    </xf>
    <xf numFmtId="166" fontId="1" fillId="0" borderId="16" xfId="0" applyNumberFormat="1" applyFont="1" applyFill="1" applyBorder="1" applyAlignment="1">
      <alignment horizontal="right" vertical="center" wrapText="1"/>
    </xf>
    <xf numFmtId="164" fontId="12" fillId="0" borderId="0" xfId="0" applyFont="1" applyAlignment="1">
      <alignment horizontal="center"/>
    </xf>
    <xf numFmtId="164" fontId="13" fillId="0" borderId="0" xfId="0" applyFont="1" applyAlignment="1"/>
    <xf numFmtId="4" fontId="1" fillId="0" borderId="10" xfId="0" applyNumberFormat="1" applyFont="1" applyFill="1" applyBorder="1" applyAlignment="1">
      <alignment horizontal="right" vertical="center" wrapText="1"/>
    </xf>
    <xf numFmtId="166" fontId="1" fillId="0" borderId="18" xfId="0" applyNumberFormat="1" applyFont="1" applyFill="1" applyBorder="1" applyAlignment="1">
      <alignment horizontal="right" vertical="center" wrapText="1"/>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right" vertical="center" wrapText="1"/>
    </xf>
    <xf numFmtId="49" fontId="1" fillId="0" borderId="3" xfId="0" applyNumberFormat="1" applyFont="1" applyFill="1" applyBorder="1" applyAlignment="1">
      <alignment horizontal="left" vertical="center" wrapText="1"/>
    </xf>
    <xf numFmtId="49" fontId="1" fillId="0" borderId="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49" fontId="1" fillId="0" borderId="2" xfId="0" applyNumberFormat="1" applyFont="1" applyFill="1" applyBorder="1" applyAlignment="1">
      <alignment horizontal="right" vertical="center" wrapText="1"/>
    </xf>
    <xf numFmtId="49" fontId="1" fillId="0" borderId="2" xfId="0" applyNumberFormat="1" applyFont="1" applyFill="1" applyBorder="1" applyAlignment="1">
      <alignment horizontal="left" vertical="center" wrapText="1"/>
    </xf>
    <xf numFmtId="49" fontId="1" fillId="0" borderId="2"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17" xfId="0" applyNumberFormat="1" applyFont="1" applyFill="1" applyBorder="1" applyAlignment="1">
      <alignment horizontal="center" vertical="center" wrapText="1"/>
    </xf>
    <xf numFmtId="49" fontId="0" fillId="0" borderId="0" xfId="0" applyNumberFormat="1" applyFont="1" applyFill="1" applyAlignment="1">
      <alignment vertical="top" wrapText="1"/>
    </xf>
    <xf numFmtId="49" fontId="12" fillId="0" borderId="0" xfId="0" applyNumberFormat="1" applyFont="1" applyBorder="1" applyAlignment="1">
      <alignment horizontal="center"/>
    </xf>
    <xf numFmtId="49" fontId="12" fillId="0" borderId="0" xfId="0" applyNumberFormat="1" applyFont="1" applyAlignment="1"/>
    <xf numFmtId="49" fontId="12" fillId="0" borderId="0" xfId="0" applyNumberFormat="1" applyFont="1" applyAlignment="1">
      <alignment horizontal="center"/>
    </xf>
    <xf numFmtId="49" fontId="9" fillId="0" borderId="0" xfId="0" applyNumberFormat="1" applyFont="1" applyAlignment="1">
      <alignment horizontal="center"/>
    </xf>
    <xf numFmtId="49" fontId="9" fillId="0" borderId="0" xfId="0" applyNumberFormat="1" applyFont="1" applyAlignment="1"/>
    <xf numFmtId="0" fontId="1" fillId="0" borderId="5"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 fontId="1" fillId="0" borderId="13" xfId="0" applyNumberFormat="1" applyFont="1" applyFill="1" applyBorder="1" applyAlignment="1">
      <alignment horizontal="right" vertical="center" wrapText="1"/>
    </xf>
    <xf numFmtId="166" fontId="1" fillId="0" borderId="11" xfId="0" applyNumberFormat="1" applyFont="1" applyFill="1" applyBorder="1" applyAlignment="1">
      <alignment horizontal="right" vertical="center" wrapText="1"/>
    </xf>
    <xf numFmtId="49" fontId="1" fillId="0" borderId="4" xfId="0" applyNumberFormat="1" applyFont="1" applyFill="1" applyBorder="1" applyAlignment="1">
      <alignment horizontal="right" vertical="center" wrapText="1"/>
    </xf>
    <xf numFmtId="49" fontId="1" fillId="0" borderId="4" xfId="0" applyNumberFormat="1" applyFont="1" applyFill="1" applyBorder="1" applyAlignment="1">
      <alignment horizontal="left" vertical="center" wrapText="1"/>
    </xf>
    <xf numFmtId="49" fontId="1" fillId="0" borderId="0" xfId="0" applyNumberFormat="1" applyFont="1" applyFill="1" applyBorder="1" applyAlignment="1">
      <alignment horizontal="center" vertical="center" wrapText="1"/>
    </xf>
    <xf numFmtId="49" fontId="1" fillId="0" borderId="0" xfId="0" applyNumberFormat="1" applyFont="1" applyFill="1" applyBorder="1" applyAlignment="1">
      <alignment horizontal="right" vertical="center" wrapText="1"/>
    </xf>
    <xf numFmtId="49" fontId="1" fillId="0" borderId="0" xfId="0" applyNumberFormat="1" applyFont="1" applyFill="1" applyBorder="1" applyAlignment="1">
      <alignment horizontal="left" vertical="center" wrapText="1"/>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right" vertical="center" wrapText="1"/>
    </xf>
    <xf numFmtId="49" fontId="1" fillId="0" borderId="24" xfId="0" applyNumberFormat="1" applyFont="1" applyFill="1" applyBorder="1" applyAlignment="1">
      <alignment horizontal="left"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 fontId="1" fillId="0" borderId="5" xfId="0" applyNumberFormat="1" applyFont="1" applyFill="1" applyBorder="1" applyAlignment="1">
      <alignment horizontal="right" vertical="center" wrapText="1"/>
    </xf>
    <xf numFmtId="4" fontId="2" fillId="0" borderId="13" xfId="0" applyNumberFormat="1" applyFont="1" applyFill="1" applyBorder="1" applyAlignment="1">
      <alignment horizontal="right" vertical="center" wrapText="1"/>
    </xf>
    <xf numFmtId="166" fontId="2" fillId="0" borderId="11" xfId="0" applyNumberFormat="1" applyFont="1" applyFill="1" applyBorder="1" applyAlignment="1">
      <alignment horizontal="right" vertical="center" wrapText="1"/>
    </xf>
    <xf numFmtId="4" fontId="1" fillId="0" borderId="24" xfId="0" applyNumberFormat="1" applyFont="1" applyFill="1" applyBorder="1" applyAlignment="1">
      <alignment horizontal="right" vertical="center" wrapText="1"/>
    </xf>
    <xf numFmtId="166" fontId="1" fillId="0" borderId="24" xfId="0" applyNumberFormat="1" applyFont="1" applyFill="1" applyBorder="1" applyAlignment="1">
      <alignment horizontal="right" vertical="center" wrapText="1"/>
    </xf>
    <xf numFmtId="49" fontId="1" fillId="0" borderId="11" xfId="0" applyNumberFormat="1" applyFont="1" applyFill="1" applyBorder="1" applyAlignment="1">
      <alignment horizontal="center" vertical="center" wrapText="1"/>
    </xf>
    <xf numFmtId="0" fontId="2" fillId="0" borderId="13"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right" vertical="center" wrapText="1"/>
    </xf>
    <xf numFmtId="49" fontId="1" fillId="0" borderId="29" xfId="0" applyNumberFormat="1" applyFont="1" applyFill="1" applyBorder="1" applyAlignment="1">
      <alignment horizontal="left"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 fontId="1" fillId="0" borderId="31" xfId="0" applyNumberFormat="1" applyFont="1" applyFill="1" applyBorder="1" applyAlignment="1">
      <alignment horizontal="right" vertical="center" wrapText="1"/>
    </xf>
    <xf numFmtId="166" fontId="1" fillId="0" borderId="28" xfId="0" applyNumberFormat="1" applyFont="1" applyFill="1" applyBorder="1" applyAlignment="1">
      <alignment horizontal="right"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right" vertical="center" wrapText="1"/>
    </xf>
    <xf numFmtId="49" fontId="1" fillId="0" borderId="33"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 fillId="0" borderId="34" xfId="0" applyNumberFormat="1" applyFont="1" applyFill="1" applyBorder="1" applyAlignment="1">
      <alignment horizontal="center" vertical="center" wrapText="1"/>
    </xf>
    <xf numFmtId="4" fontId="1" fillId="0" borderId="35" xfId="0" applyNumberFormat="1" applyFont="1" applyFill="1" applyBorder="1" applyAlignment="1">
      <alignment horizontal="right" vertical="center" wrapText="1"/>
    </xf>
    <xf numFmtId="4" fontId="1" fillId="0" borderId="27" xfId="0" applyNumberFormat="1" applyFont="1" applyFill="1" applyBorder="1" applyAlignment="1">
      <alignment horizontal="right" vertical="center" wrapText="1"/>
    </xf>
    <xf numFmtId="166" fontId="1" fillId="0" borderId="12" xfId="0" applyNumberFormat="1" applyFont="1" applyFill="1" applyBorder="1" applyAlignment="1">
      <alignment horizontal="right" vertical="center" wrapText="1"/>
    </xf>
    <xf numFmtId="0" fontId="2" fillId="0" borderId="5" xfId="0" applyNumberFormat="1" applyFont="1" applyFill="1" applyBorder="1" applyAlignment="1">
      <alignment horizontal="left" vertical="center" wrapText="1"/>
    </xf>
    <xf numFmtId="49" fontId="1" fillId="0" borderId="37" xfId="0" applyNumberFormat="1" applyFont="1" applyFill="1" applyBorder="1" applyAlignment="1">
      <alignment horizontal="center" vertical="center" wrapText="1"/>
    </xf>
    <xf numFmtId="49" fontId="1" fillId="0" borderId="36" xfId="0" applyNumberFormat="1" applyFont="1" applyFill="1" applyBorder="1" applyAlignment="1">
      <alignment horizontal="center" vertical="center" wrapText="1"/>
    </xf>
    <xf numFmtId="49" fontId="1" fillId="0" borderId="38"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39" xfId="0" applyNumberFormat="1" applyFont="1" applyFill="1" applyBorder="1" applyAlignment="1">
      <alignment horizontal="center" vertical="center" wrapText="1"/>
    </xf>
    <xf numFmtId="4" fontId="2" fillId="0" borderId="5" xfId="0" applyNumberFormat="1" applyFont="1" applyFill="1" applyBorder="1" applyAlignment="1">
      <alignment horizontal="right" vertical="center" wrapText="1"/>
    </xf>
    <xf numFmtId="4" fontId="2" fillId="0" borderId="20" xfId="0" applyNumberFormat="1" applyFont="1" applyFill="1" applyBorder="1" applyAlignment="1">
      <alignment horizontal="right" vertical="center" wrapText="1"/>
    </xf>
    <xf numFmtId="166" fontId="2" fillId="0" borderId="20" xfId="0" applyNumberFormat="1" applyFont="1" applyFill="1" applyBorder="1" applyAlignment="1">
      <alignment horizontal="right" vertical="center" wrapText="1"/>
    </xf>
    <xf numFmtId="0" fontId="1" fillId="0" borderId="14" xfId="0" applyNumberFormat="1" applyFont="1" applyFill="1" applyBorder="1" applyAlignment="1">
      <alignment horizontal="left" vertical="center" wrapText="1"/>
    </xf>
    <xf numFmtId="0" fontId="1" fillId="0" borderId="14" xfId="0" applyNumberFormat="1" applyFont="1" applyFill="1" applyBorder="1" applyAlignment="1">
      <alignment horizontal="left" vertical="center" wrapText="1"/>
    </xf>
    <xf numFmtId="0" fontId="1" fillId="0" borderId="5" xfId="0" applyNumberFormat="1" applyFont="1" applyFill="1" applyBorder="1" applyAlignment="1">
      <alignment horizontal="left" vertical="center" wrapText="1"/>
    </xf>
    <xf numFmtId="0" fontId="1" fillId="0" borderId="23" xfId="0" applyNumberFormat="1" applyFont="1" applyFill="1" applyBorder="1" applyAlignment="1">
      <alignment horizontal="left" vertical="center" wrapText="1"/>
    </xf>
    <xf numFmtId="0" fontId="1" fillId="0" borderId="26" xfId="0" applyNumberFormat="1" applyFont="1" applyFill="1" applyBorder="1" applyAlignment="1">
      <alignment horizontal="left" vertical="center" wrapText="1"/>
    </xf>
    <xf numFmtId="0" fontId="1" fillId="0" borderId="5" xfId="0" applyNumberFormat="1" applyFont="1" applyFill="1" applyBorder="1" applyAlignment="1">
      <alignment horizontal="center" vertical="center" wrapText="1"/>
    </xf>
    <xf numFmtId="164" fontId="12" fillId="0" borderId="0" xfId="0" applyFont="1" applyAlignment="1">
      <alignment horizontal="left"/>
    </xf>
    <xf numFmtId="164" fontId="12" fillId="0" borderId="0" xfId="0" applyFont="1" applyAlignment="1">
      <alignment horizontal="left" vertical="center"/>
    </xf>
    <xf numFmtId="164" fontId="9" fillId="0" borderId="0" xfId="0" applyFont="1" applyAlignment="1">
      <alignment horizontal="left" vertical="center"/>
    </xf>
    <xf numFmtId="164" fontId="0" fillId="0" borderId="0" xfId="0" applyNumberFormat="1" applyFont="1" applyFill="1" applyAlignment="1">
      <alignment horizontal="left" vertical="center" wrapText="1"/>
    </xf>
    <xf numFmtId="166" fontId="1" fillId="0" borderId="23" xfId="0" applyNumberFormat="1" applyFont="1" applyFill="1" applyBorder="1" applyAlignment="1">
      <alignment horizontal="right" vertical="center" wrapText="1"/>
    </xf>
    <xf numFmtId="166" fontId="2" fillId="0" borderId="23" xfId="0" applyNumberFormat="1" applyFont="1" applyFill="1" applyBorder="1" applyAlignment="1">
      <alignment horizontal="right" vertical="center" wrapText="1"/>
    </xf>
    <xf numFmtId="166" fontId="11" fillId="0" borderId="14" xfId="0" applyNumberFormat="1" applyFont="1" applyBorder="1" applyAlignment="1">
      <alignment horizontal="center" vertical="center" wrapText="1"/>
    </xf>
    <xf numFmtId="164" fontId="11" fillId="0" borderId="14" xfId="0" applyFont="1" applyBorder="1" applyAlignment="1">
      <alignment horizontal="center" vertical="center" wrapText="1"/>
    </xf>
    <xf numFmtId="4" fontId="2" fillId="0" borderId="10" xfId="0" applyNumberFormat="1" applyFont="1" applyFill="1" applyBorder="1" applyAlignment="1">
      <alignment horizontal="right" vertical="center" wrapText="1"/>
    </xf>
    <xf numFmtId="166" fontId="2" fillId="0" borderId="18" xfId="0" applyNumberFormat="1" applyFont="1" applyFill="1" applyBorder="1" applyAlignment="1">
      <alignment horizontal="right" vertical="center" wrapText="1"/>
    </xf>
    <xf numFmtId="164" fontId="11" fillId="0" borderId="39" xfId="0" applyFont="1" applyBorder="1" applyAlignment="1">
      <alignment horizontal="left" vertical="center" wrapText="1"/>
    </xf>
    <xf numFmtId="4" fontId="1" fillId="0" borderId="6" xfId="0" applyNumberFormat="1" applyFont="1" applyFill="1" applyBorder="1" applyAlignment="1">
      <alignment horizontal="right" vertical="center" wrapText="1"/>
    </xf>
    <xf numFmtId="4" fontId="2" fillId="0" borderId="6" xfId="0" applyNumberFormat="1" applyFont="1" applyFill="1" applyBorder="1" applyAlignment="1">
      <alignment horizontal="right" vertical="center" wrapText="1"/>
    </xf>
    <xf numFmtId="4" fontId="10" fillId="0" borderId="40" xfId="0" applyNumberFormat="1" applyFont="1" applyFill="1" applyBorder="1" applyAlignment="1">
      <alignment horizontal="right" vertical="center" wrapText="1"/>
    </xf>
    <xf numFmtId="0" fontId="1" fillId="0" borderId="14" xfId="0" applyNumberFormat="1" applyFont="1" applyFill="1" applyBorder="1" applyAlignment="1">
      <alignment horizontal="left" vertical="center" wrapText="1"/>
    </xf>
    <xf numFmtId="0" fontId="1" fillId="0" borderId="6" xfId="0" applyNumberFormat="1" applyFont="1" applyFill="1" applyBorder="1" applyAlignment="1">
      <alignment horizontal="left" vertical="center" wrapText="1"/>
    </xf>
    <xf numFmtId="0" fontId="1" fillId="0" borderId="5" xfId="0" applyNumberFormat="1" applyFont="1" applyFill="1" applyBorder="1" applyAlignment="1">
      <alignment horizontal="left" vertical="center" wrapText="1"/>
    </xf>
    <xf numFmtId="0" fontId="1" fillId="0" borderId="15" xfId="0" applyNumberFormat="1" applyFont="1" applyFill="1" applyBorder="1" applyAlignment="1">
      <alignment horizontal="left" vertical="center" wrapText="1"/>
    </xf>
    <xf numFmtId="4" fontId="1" fillId="0" borderId="0" xfId="0" applyNumberFormat="1" applyFont="1" applyFill="1" applyBorder="1" applyAlignment="1">
      <alignment horizontal="right" vertical="center" wrapText="1"/>
    </xf>
    <xf numFmtId="166" fontId="1" fillId="0" borderId="0" xfId="0" applyNumberFormat="1" applyFont="1" applyFill="1" applyBorder="1" applyAlignment="1">
      <alignment horizontal="right" vertical="center" wrapText="1"/>
    </xf>
    <xf numFmtId="4" fontId="1" fillId="0" borderId="25" xfId="0" applyNumberFormat="1" applyFont="1" applyFill="1" applyBorder="1" applyAlignment="1">
      <alignment horizontal="right" vertical="center" wrapText="1"/>
    </xf>
    <xf numFmtId="49" fontId="1" fillId="0" borderId="26" xfId="0" applyNumberFormat="1" applyFont="1" applyFill="1" applyBorder="1" applyAlignment="1">
      <alignment horizontal="right" vertical="center" wrapText="1"/>
    </xf>
    <xf numFmtId="49" fontId="1" fillId="0" borderId="26" xfId="0" applyNumberFormat="1" applyFont="1" applyFill="1" applyBorder="1" applyAlignment="1">
      <alignment horizontal="left" vertical="center" wrapText="1"/>
    </xf>
    <xf numFmtId="0" fontId="1" fillId="0" borderId="24" xfId="0" applyNumberFormat="1" applyFont="1" applyFill="1" applyBorder="1" applyAlignment="1">
      <alignment horizontal="left" vertical="center" wrapText="1"/>
    </xf>
    <xf numFmtId="0" fontId="1" fillId="0" borderId="14" xfId="0" applyNumberFormat="1" applyFont="1" applyFill="1" applyBorder="1" applyAlignment="1">
      <alignment vertical="center" wrapText="1"/>
    </xf>
    <xf numFmtId="0" fontId="1" fillId="0" borderId="14" xfId="0" applyNumberFormat="1" applyFont="1" applyFill="1" applyBorder="1" applyAlignment="1">
      <alignment horizontal="left" vertical="center" wrapText="1"/>
    </xf>
    <xf numFmtId="0" fontId="1" fillId="0" borderId="15" xfId="0" applyNumberFormat="1" applyFont="1" applyFill="1" applyBorder="1" applyAlignment="1">
      <alignment horizontal="left" vertical="center" wrapText="1"/>
    </xf>
    <xf numFmtId="0" fontId="1" fillId="0" borderId="6" xfId="0" applyNumberFormat="1" applyFont="1" applyFill="1" applyBorder="1" applyAlignment="1">
      <alignment horizontal="left" vertical="center" wrapText="1"/>
    </xf>
    <xf numFmtId="0" fontId="1" fillId="0" borderId="5" xfId="0" applyNumberFormat="1" applyFont="1" applyFill="1" applyBorder="1" applyAlignment="1">
      <alignment horizontal="left" vertical="center" wrapText="1"/>
    </xf>
    <xf numFmtId="0" fontId="1" fillId="0" borderId="27" xfId="0" applyNumberFormat="1" applyFont="1" applyFill="1" applyBorder="1" applyAlignment="1">
      <alignment horizontal="left" vertical="center" wrapText="1"/>
    </xf>
    <xf numFmtId="0" fontId="1" fillId="0" borderId="13" xfId="0" applyNumberFormat="1" applyFont="1" applyFill="1" applyBorder="1" applyAlignment="1">
      <alignment horizontal="left" vertical="center" wrapText="1"/>
    </xf>
    <xf numFmtId="0" fontId="1" fillId="0" borderId="4" xfId="0" applyNumberFormat="1" applyFont="1" applyFill="1" applyBorder="1" applyAlignment="1">
      <alignment horizontal="left" vertical="center" wrapText="1"/>
    </xf>
    <xf numFmtId="0" fontId="1" fillId="0" borderId="0" xfId="0" applyNumberFormat="1" applyFont="1" applyFill="1" applyBorder="1" applyAlignment="1">
      <alignment horizontal="left" vertical="center" wrapText="1"/>
    </xf>
    <xf numFmtId="0" fontId="1" fillId="0" borderId="26" xfId="0" applyNumberFormat="1" applyFont="1" applyFill="1" applyBorder="1" applyAlignment="1">
      <alignment horizontal="left" vertical="center" wrapText="1"/>
    </xf>
    <xf numFmtId="0" fontId="1" fillId="0" borderId="20" xfId="0" applyNumberFormat="1" applyFont="1" applyFill="1" applyBorder="1" applyAlignment="1">
      <alignment vertical="center" wrapText="1"/>
    </xf>
    <xf numFmtId="0" fontId="2" fillId="0" borderId="0" xfId="0" applyNumberFormat="1" applyFont="1" applyFill="1" applyAlignment="1">
      <alignment horizontal="center" vertical="center" wrapText="1"/>
    </xf>
    <xf numFmtId="0" fontId="1" fillId="0" borderId="0" xfId="0" applyNumberFormat="1" applyFont="1" applyFill="1" applyAlignment="1">
      <alignment horizontal="right" vertical="top" wrapText="1"/>
    </xf>
    <xf numFmtId="49" fontId="1" fillId="0" borderId="16"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17"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0" fontId="1" fillId="0" borderId="23" xfId="0" applyNumberFormat="1" applyFont="1" applyFill="1" applyBorder="1" applyAlignment="1">
      <alignment horizontal="left" vertical="center" wrapText="1"/>
    </xf>
    <xf numFmtId="167" fontId="1" fillId="0" borderId="5" xfId="0" applyNumberFormat="1" applyFont="1" applyFill="1" applyBorder="1" applyAlignment="1">
      <alignment horizontal="right" vertical="center" wrapText="1"/>
    </xf>
    <xf numFmtId="167" fontId="1" fillId="0" borderId="23" xfId="0" applyNumberFormat="1" applyFont="1" applyFill="1" applyBorder="1" applyAlignment="1">
      <alignment horizontal="right" vertical="center" wrapText="1"/>
    </xf>
    <xf numFmtId="164" fontId="14" fillId="0" borderId="0" xfId="0" applyNumberFormat="1" applyFont="1" applyFill="1" applyAlignment="1">
      <alignment vertical="top" wrapText="1"/>
    </xf>
    <xf numFmtId="164" fontId="15" fillId="0" borderId="0" xfId="0" applyNumberFormat="1" applyFont="1" applyFill="1" applyAlignment="1">
      <alignment horizontal="center" vertical="top" wrapText="1"/>
    </xf>
    <xf numFmtId="0" fontId="15" fillId="0" borderId="5" xfId="0" applyNumberFormat="1" applyFont="1" applyFill="1" applyBorder="1" applyAlignment="1">
      <alignment horizontal="center" vertical="center" wrapText="1"/>
    </xf>
    <xf numFmtId="165" fontId="9" fillId="0" borderId="14" xfId="0" applyNumberFormat="1" applyFont="1" applyFill="1" applyBorder="1" applyAlignment="1">
      <alignment vertical="center" wrapText="1"/>
    </xf>
    <xf numFmtId="165" fontId="9" fillId="0" borderId="14" xfId="0" applyNumberFormat="1" applyFont="1" applyFill="1" applyBorder="1" applyAlignment="1">
      <alignment horizontal="center" vertical="center" wrapText="1"/>
    </xf>
    <xf numFmtId="165" fontId="9" fillId="0" borderId="15" xfId="0" applyNumberFormat="1" applyFont="1" applyFill="1" applyBorder="1" applyAlignment="1">
      <alignment horizontal="center" vertical="center" wrapText="1"/>
    </xf>
    <xf numFmtId="165" fontId="9" fillId="0" borderId="6" xfId="0" applyNumberFormat="1" applyFont="1" applyFill="1" applyBorder="1" applyAlignment="1">
      <alignment horizontal="center" vertical="center" wrapText="1"/>
    </xf>
    <xf numFmtId="165" fontId="9" fillId="0" borderId="5" xfId="0" applyNumberFormat="1" applyFont="1" applyFill="1" applyBorder="1" applyAlignment="1">
      <alignment horizontal="left" vertical="center" wrapText="1"/>
    </xf>
    <xf numFmtId="165" fontId="9" fillId="0" borderId="36" xfId="0" applyNumberFormat="1" applyFont="1" applyFill="1" applyBorder="1" applyAlignment="1">
      <alignment horizontal="left" vertical="center" wrapText="1"/>
    </xf>
    <xf numFmtId="165" fontId="9" fillId="0" borderId="5" xfId="0" applyNumberFormat="1" applyFont="1" applyFill="1" applyBorder="1" applyAlignment="1">
      <alignment vertical="center" wrapText="1"/>
    </xf>
    <xf numFmtId="165" fontId="9" fillId="0" borderId="25" xfId="0" applyNumberFormat="1" applyFont="1" applyFill="1" applyBorder="1" applyAlignment="1">
      <alignment horizontal="left" vertical="center" wrapText="1"/>
    </xf>
    <xf numFmtId="165" fontId="9" fillId="0" borderId="34" xfId="0" applyNumberFormat="1" applyFont="1" applyFill="1" applyBorder="1" applyAlignment="1">
      <alignment horizontal="left" vertical="center" wrapText="1"/>
    </xf>
    <xf numFmtId="165" fontId="9" fillId="0" borderId="14" xfId="0" applyNumberFormat="1" applyFont="1" applyFill="1" applyBorder="1" applyAlignment="1">
      <alignment horizontal="left" vertical="center" wrapText="1"/>
    </xf>
    <xf numFmtId="165" fontId="9" fillId="0" borderId="6" xfId="0" applyNumberFormat="1" applyFont="1" applyFill="1" applyBorder="1" applyAlignment="1">
      <alignment horizontal="left" vertical="center" wrapText="1"/>
    </xf>
    <xf numFmtId="165" fontId="9" fillId="0" borderId="25" xfId="0" applyNumberFormat="1" applyFont="1" applyFill="1" applyBorder="1" applyAlignment="1">
      <alignment horizontal="left" vertical="center" wrapText="1"/>
    </xf>
    <xf numFmtId="165" fontId="9" fillId="0" borderId="34" xfId="0" applyNumberFormat="1" applyFont="1" applyFill="1" applyBorder="1" applyAlignment="1">
      <alignment horizontal="left" vertical="center" wrapText="1"/>
    </xf>
    <xf numFmtId="165" fontId="9" fillId="0" borderId="6" xfId="0" applyNumberFormat="1" applyFont="1" applyFill="1" applyBorder="1" applyAlignment="1">
      <alignment vertical="center" wrapText="1"/>
    </xf>
    <xf numFmtId="165" fontId="9" fillId="0" borderId="15" xfId="0" applyNumberFormat="1" applyFont="1" applyFill="1" applyBorder="1" applyAlignment="1">
      <alignment horizontal="left" vertical="center" wrapText="1"/>
    </xf>
    <xf numFmtId="165" fontId="9" fillId="0" borderId="14" xfId="0" applyNumberFormat="1" applyFont="1" applyFill="1" applyBorder="1" applyAlignment="1">
      <alignment horizontal="left" vertical="center" wrapText="1"/>
    </xf>
    <xf numFmtId="165" fontId="9" fillId="0" borderId="39" xfId="0" applyNumberFormat="1" applyFont="1" applyFill="1" applyBorder="1" applyAlignment="1">
      <alignment horizontal="left" vertical="center" wrapText="1"/>
    </xf>
    <xf numFmtId="165" fontId="9" fillId="0" borderId="6" xfId="0" applyNumberFormat="1" applyFont="1" applyFill="1" applyBorder="1" applyAlignment="1">
      <alignment horizontal="left" vertical="center" wrapText="1"/>
    </xf>
    <xf numFmtId="165" fontId="9" fillId="0" borderId="21" xfId="0" applyNumberFormat="1" applyFont="1" applyFill="1" applyBorder="1" applyAlignment="1">
      <alignment horizontal="left" vertical="center" wrapText="1"/>
    </xf>
    <xf numFmtId="165" fontId="9" fillId="0" borderId="0" xfId="0" applyNumberFormat="1" applyFont="1" applyFill="1" applyAlignment="1">
      <alignment horizontal="left" vertical="center" wrapText="1"/>
    </xf>
  </cellXfs>
  <cellStyles count="33">
    <cellStyle name="br" xfId="16"/>
    <cellStyle name="col" xfId="17"/>
    <cellStyle name="style0" xfId="18"/>
    <cellStyle name="td" xfId="19"/>
    <cellStyle name="tr" xfId="20"/>
    <cellStyle name="xl21" xfId="21"/>
    <cellStyle name="xl22" xfId="2"/>
    <cellStyle name="xl23" xfId="3"/>
    <cellStyle name="xl24" xfId="4"/>
    <cellStyle name="xl25" xfId="5"/>
    <cellStyle name="xl26" xfId="6"/>
    <cellStyle name="xl27" xfId="22"/>
    <cellStyle name="xl28" xfId="7"/>
    <cellStyle name="xl29" xfId="23"/>
    <cellStyle name="xl30" xfId="24"/>
    <cellStyle name="xl31" xfId="8"/>
    <cellStyle name="xl32" xfId="25"/>
    <cellStyle name="xl33" xfId="26"/>
    <cellStyle name="xl34" xfId="27"/>
    <cellStyle name="xl35" xfId="9"/>
    <cellStyle name="xl36" xfId="10"/>
    <cellStyle name="xl37" xfId="11"/>
    <cellStyle name="xl38" xfId="28"/>
    <cellStyle name="xl39" xfId="12"/>
    <cellStyle name="xl40" xfId="13"/>
    <cellStyle name="xl41" xfId="14"/>
    <cellStyle name="xl42" xfId="15"/>
    <cellStyle name="xl43" xfId="29"/>
    <cellStyle name="xl44" xfId="30"/>
    <cellStyle name="xl45" xfId="31"/>
    <cellStyle name="xl46" xfId="3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65"/>
  <sheetViews>
    <sheetView tabSelected="1" zoomScale="80" zoomScaleNormal="80" workbookViewId="0">
      <pane xSplit="6" ySplit="4" topLeftCell="G152" activePane="bottomRight" state="frozen"/>
      <selection pane="topRight" activeCell="G1" sqref="G1"/>
      <selection pane="bottomLeft" activeCell="A5" sqref="A5"/>
      <selection pane="bottomRight" activeCell="G160" sqref="G160"/>
    </sheetView>
  </sheetViews>
  <sheetFormatPr defaultRowHeight="12.75" x14ac:dyDescent="0.2"/>
  <cols>
    <col min="1" max="1" width="45" style="89" customWidth="1"/>
    <col min="2" max="2" width="6.6640625" style="29" customWidth="1"/>
    <col min="3" max="4" width="3.83203125" style="29" customWidth="1"/>
    <col min="5" max="5" width="16.6640625" style="29" customWidth="1"/>
    <col min="6" max="6" width="5.33203125" style="29" customWidth="1"/>
    <col min="7" max="7" width="23.6640625" customWidth="1"/>
    <col min="8" max="8" width="24.6640625" customWidth="1"/>
    <col min="9" max="9" width="23.6640625" hidden="1" customWidth="1"/>
    <col min="10" max="10" width="21.6640625" hidden="1" customWidth="1"/>
    <col min="11" max="11" width="17.83203125" customWidth="1"/>
    <col min="12" max="12" width="63.83203125" style="152" customWidth="1"/>
    <col min="13" max="13" width="9.33203125" style="4" hidden="1" customWidth="1"/>
  </cols>
  <sheetData>
    <row r="1" spans="1:13" ht="41.25" customHeight="1" x14ac:dyDescent="0.2">
      <c r="A1" s="121" t="s">
        <v>96</v>
      </c>
      <c r="B1" s="121"/>
      <c r="C1" s="121"/>
      <c r="D1" s="121"/>
      <c r="E1" s="121"/>
      <c r="F1" s="121"/>
      <c r="G1" s="121"/>
      <c r="H1" s="121"/>
      <c r="I1" s="121"/>
      <c r="J1" s="121"/>
      <c r="K1" s="121"/>
      <c r="L1" s="121"/>
    </row>
    <row r="2" spans="1:13" ht="15.75" x14ac:dyDescent="0.2">
      <c r="A2" s="122"/>
      <c r="B2" s="122"/>
      <c r="C2" s="122"/>
      <c r="D2" s="122"/>
      <c r="E2" s="122"/>
      <c r="F2" s="122"/>
      <c r="G2" s="122"/>
      <c r="J2" s="2" t="s">
        <v>44</v>
      </c>
      <c r="K2" s="2"/>
      <c r="L2" s="131" t="s">
        <v>44</v>
      </c>
    </row>
    <row r="3" spans="1:13" ht="238.5" customHeight="1" x14ac:dyDescent="0.2">
      <c r="A3" s="8" t="s">
        <v>1</v>
      </c>
      <c r="B3" s="123" t="s">
        <v>46</v>
      </c>
      <c r="C3" s="124"/>
      <c r="D3" s="124"/>
      <c r="E3" s="124"/>
      <c r="F3" s="125"/>
      <c r="G3" s="92" t="s">
        <v>94</v>
      </c>
      <c r="H3" s="92" t="s">
        <v>95</v>
      </c>
      <c r="I3" s="8" t="s">
        <v>42</v>
      </c>
      <c r="J3" s="8" t="s">
        <v>43</v>
      </c>
      <c r="K3" s="92" t="s">
        <v>49</v>
      </c>
      <c r="L3" s="93" t="s">
        <v>45</v>
      </c>
    </row>
    <row r="4" spans="1:13" ht="21.6" customHeight="1" x14ac:dyDescent="0.2">
      <c r="A4" s="85" t="s">
        <v>2</v>
      </c>
      <c r="B4" s="126" t="s">
        <v>3</v>
      </c>
      <c r="C4" s="126"/>
      <c r="D4" s="126"/>
      <c r="E4" s="126"/>
      <c r="F4" s="126"/>
      <c r="G4" s="85">
        <v>3</v>
      </c>
      <c r="H4" s="85">
        <v>4</v>
      </c>
      <c r="I4" s="85">
        <v>9</v>
      </c>
      <c r="J4" s="85">
        <v>10</v>
      </c>
      <c r="K4" s="85">
        <v>5</v>
      </c>
      <c r="L4" s="132">
        <v>6</v>
      </c>
    </row>
    <row r="5" spans="1:13" ht="31.5" x14ac:dyDescent="0.2">
      <c r="A5" s="55" t="s">
        <v>50</v>
      </c>
      <c r="B5" s="21"/>
      <c r="C5" s="24" t="s">
        <v>0</v>
      </c>
      <c r="D5" s="24" t="s">
        <v>0</v>
      </c>
      <c r="E5" s="24" t="s">
        <v>0</v>
      </c>
      <c r="F5" s="25" t="s">
        <v>0</v>
      </c>
      <c r="G5" s="94">
        <f>SUM(G6:G11)</f>
        <v>2107700</v>
      </c>
      <c r="H5" s="94">
        <f>SUM(H6:H11)</f>
        <v>2107700</v>
      </c>
      <c r="I5" s="94">
        <v>123084997.02</v>
      </c>
      <c r="J5" s="95">
        <f>I5/H5*100</f>
        <v>5839.7778156284094</v>
      </c>
      <c r="K5" s="98">
        <f>H5-G5</f>
        <v>0</v>
      </c>
      <c r="L5" s="96"/>
    </row>
    <row r="6" spans="1:13" ht="39.75" customHeight="1" x14ac:dyDescent="0.2">
      <c r="A6" s="35" t="s">
        <v>97</v>
      </c>
      <c r="B6" s="19">
        <v>930</v>
      </c>
      <c r="C6" s="17" t="s">
        <v>4</v>
      </c>
      <c r="D6" s="18" t="s">
        <v>9</v>
      </c>
      <c r="E6" s="19" t="s">
        <v>98</v>
      </c>
      <c r="F6" s="20" t="s">
        <v>6</v>
      </c>
      <c r="G6" s="1">
        <v>1077000</v>
      </c>
      <c r="H6" s="1">
        <v>1077000</v>
      </c>
      <c r="I6" s="1"/>
      <c r="J6" s="7"/>
      <c r="K6" s="97">
        <f t="shared" ref="K6:K71" si="0">H6-G6</f>
        <v>0</v>
      </c>
      <c r="L6" s="133"/>
    </row>
    <row r="7" spans="1:13" ht="19.5" customHeight="1" x14ac:dyDescent="0.2">
      <c r="A7" s="114" t="s">
        <v>99</v>
      </c>
      <c r="B7" s="24">
        <v>930</v>
      </c>
      <c r="C7" s="22" t="s">
        <v>4</v>
      </c>
      <c r="D7" s="23" t="s">
        <v>5</v>
      </c>
      <c r="E7" s="24" t="s">
        <v>41</v>
      </c>
      <c r="F7" s="25" t="s">
        <v>6</v>
      </c>
      <c r="G7" s="14">
        <v>770600</v>
      </c>
      <c r="H7" s="14">
        <v>770600</v>
      </c>
      <c r="I7" s="14"/>
      <c r="J7" s="15"/>
      <c r="K7" s="97">
        <f t="shared" si="0"/>
        <v>0</v>
      </c>
      <c r="L7" s="134"/>
    </row>
    <row r="8" spans="1:13" ht="17.25" customHeight="1" x14ac:dyDescent="0.2">
      <c r="A8" s="114"/>
      <c r="B8" s="41" t="s">
        <v>51</v>
      </c>
      <c r="C8" s="42" t="s">
        <v>4</v>
      </c>
      <c r="D8" s="43" t="s">
        <v>5</v>
      </c>
      <c r="E8" s="41" t="s">
        <v>41</v>
      </c>
      <c r="F8" s="36" t="s">
        <v>7</v>
      </c>
      <c r="G8" s="37">
        <v>206800</v>
      </c>
      <c r="H8" s="37">
        <v>206800</v>
      </c>
      <c r="I8" s="37"/>
      <c r="J8" s="38"/>
      <c r="K8" s="97">
        <f t="shared" si="0"/>
        <v>0</v>
      </c>
      <c r="L8" s="135"/>
    </row>
    <row r="9" spans="1:13" ht="18" customHeight="1" x14ac:dyDescent="0.2">
      <c r="A9" s="127"/>
      <c r="B9" s="44" t="s">
        <v>51</v>
      </c>
      <c r="C9" s="45" t="s">
        <v>4</v>
      </c>
      <c r="D9" s="46" t="s">
        <v>5</v>
      </c>
      <c r="E9" s="47" t="s">
        <v>41</v>
      </c>
      <c r="F9" s="48" t="s">
        <v>8</v>
      </c>
      <c r="G9" s="49">
        <v>23300</v>
      </c>
      <c r="H9" s="49">
        <v>23300</v>
      </c>
      <c r="I9" s="49"/>
      <c r="J9" s="90"/>
      <c r="K9" s="97">
        <f t="shared" si="0"/>
        <v>0</v>
      </c>
      <c r="L9" s="136"/>
    </row>
    <row r="10" spans="1:13" ht="48" customHeight="1" x14ac:dyDescent="0.2">
      <c r="A10" s="83" t="s">
        <v>100</v>
      </c>
      <c r="B10" s="74" t="s">
        <v>51</v>
      </c>
      <c r="C10" s="107" t="s">
        <v>4</v>
      </c>
      <c r="D10" s="108" t="s">
        <v>5</v>
      </c>
      <c r="E10" s="75" t="s">
        <v>101</v>
      </c>
      <c r="F10" s="75" t="s">
        <v>7</v>
      </c>
      <c r="G10" s="106">
        <v>20000</v>
      </c>
      <c r="H10" s="49">
        <v>20000</v>
      </c>
      <c r="I10" s="104"/>
      <c r="J10" s="105"/>
      <c r="K10" s="97">
        <f t="shared" si="0"/>
        <v>0</v>
      </c>
      <c r="L10" s="137"/>
    </row>
    <row r="11" spans="1:13" ht="55.5" customHeight="1" x14ac:dyDescent="0.2">
      <c r="A11" s="83" t="s">
        <v>102</v>
      </c>
      <c r="B11" s="44" t="s">
        <v>51</v>
      </c>
      <c r="C11" s="45" t="s">
        <v>4</v>
      </c>
      <c r="D11" s="46" t="s">
        <v>5</v>
      </c>
      <c r="E11" s="47" t="s">
        <v>103</v>
      </c>
      <c r="F11" s="47" t="s">
        <v>7</v>
      </c>
      <c r="G11" s="106">
        <v>10000</v>
      </c>
      <c r="H11" s="49">
        <v>10000</v>
      </c>
      <c r="I11" s="104"/>
      <c r="J11" s="105"/>
      <c r="K11" s="97">
        <f t="shared" si="0"/>
        <v>0</v>
      </c>
      <c r="L11" s="137"/>
    </row>
    <row r="12" spans="1:13" ht="47.25" x14ac:dyDescent="0.2">
      <c r="A12" s="9" t="s">
        <v>52</v>
      </c>
      <c r="B12" s="21"/>
      <c r="C12" s="24" t="s">
        <v>0</v>
      </c>
      <c r="D12" s="24" t="s">
        <v>0</v>
      </c>
      <c r="E12" s="24" t="s">
        <v>0</v>
      </c>
      <c r="F12" s="25" t="s">
        <v>0</v>
      </c>
      <c r="G12" s="50">
        <f>SUM(G13:G18)</f>
        <v>1245332.1000000001</v>
      </c>
      <c r="H12" s="50">
        <f>SUM(H13:H18)</f>
        <v>1245332.1000000001</v>
      </c>
      <c r="I12" s="50">
        <v>869041970.66999996</v>
      </c>
      <c r="J12" s="51">
        <f t="shared" ref="J12:J30" si="1">I12/H12*100</f>
        <v>69783.953265960139</v>
      </c>
      <c r="K12" s="98">
        <f t="shared" si="0"/>
        <v>0</v>
      </c>
      <c r="L12" s="138"/>
    </row>
    <row r="13" spans="1:13" ht="20.25" customHeight="1" x14ac:dyDescent="0.2">
      <c r="A13" s="117" t="s">
        <v>99</v>
      </c>
      <c r="B13" s="16" t="s">
        <v>53</v>
      </c>
      <c r="C13" s="17" t="s">
        <v>4</v>
      </c>
      <c r="D13" s="18" t="s">
        <v>25</v>
      </c>
      <c r="E13" s="19" t="s">
        <v>104</v>
      </c>
      <c r="F13" s="19" t="s">
        <v>6</v>
      </c>
      <c r="G13" s="49">
        <v>392400</v>
      </c>
      <c r="H13" s="49">
        <v>392400</v>
      </c>
      <c r="I13" s="49">
        <v>11597856.529999999</v>
      </c>
      <c r="J13" s="90">
        <f t="shared" si="1"/>
        <v>2955.6209301732924</v>
      </c>
      <c r="K13" s="97">
        <f t="shared" si="0"/>
        <v>0</v>
      </c>
      <c r="L13" s="134"/>
      <c r="M13" s="3" t="s">
        <v>48</v>
      </c>
    </row>
    <row r="14" spans="1:13" ht="21" customHeight="1" x14ac:dyDescent="0.2">
      <c r="A14" s="118"/>
      <c r="B14" s="26" t="s">
        <v>53</v>
      </c>
      <c r="C14" s="39" t="s">
        <v>4</v>
      </c>
      <c r="D14" s="40" t="s">
        <v>25</v>
      </c>
      <c r="E14" s="27" t="s">
        <v>104</v>
      </c>
      <c r="F14" s="27" t="s">
        <v>7</v>
      </c>
      <c r="G14" s="49">
        <v>15000</v>
      </c>
      <c r="H14" s="49">
        <v>15000</v>
      </c>
      <c r="I14" s="49">
        <v>27000</v>
      </c>
      <c r="J14" s="90">
        <f t="shared" si="1"/>
        <v>180</v>
      </c>
      <c r="K14" s="97">
        <f t="shared" si="0"/>
        <v>0</v>
      </c>
      <c r="L14" s="135"/>
    </row>
    <row r="15" spans="1:13" ht="19.5" customHeight="1" x14ac:dyDescent="0.2">
      <c r="A15" s="119"/>
      <c r="B15" s="44" t="s">
        <v>53</v>
      </c>
      <c r="C15" s="45" t="s">
        <v>4</v>
      </c>
      <c r="D15" s="46" t="s">
        <v>25</v>
      </c>
      <c r="E15" s="47" t="s">
        <v>104</v>
      </c>
      <c r="F15" s="47" t="s">
        <v>8</v>
      </c>
      <c r="G15" s="49">
        <v>1900</v>
      </c>
      <c r="H15" s="49">
        <v>1900</v>
      </c>
      <c r="I15" s="49"/>
      <c r="J15" s="90"/>
      <c r="K15" s="97">
        <f t="shared" si="0"/>
        <v>0</v>
      </c>
      <c r="L15" s="135"/>
    </row>
    <row r="16" spans="1:13" ht="63.75" customHeight="1" x14ac:dyDescent="0.2">
      <c r="A16" s="84" t="s">
        <v>105</v>
      </c>
      <c r="B16" s="44" t="s">
        <v>53</v>
      </c>
      <c r="C16" s="45" t="s">
        <v>4</v>
      </c>
      <c r="D16" s="46" t="s">
        <v>25</v>
      </c>
      <c r="E16" s="47" t="s">
        <v>106</v>
      </c>
      <c r="F16" s="47" t="s">
        <v>6</v>
      </c>
      <c r="G16" s="49">
        <v>740000</v>
      </c>
      <c r="H16" s="128">
        <v>740000</v>
      </c>
      <c r="I16" s="49"/>
      <c r="J16" s="90"/>
      <c r="K16" s="97">
        <f t="shared" si="0"/>
        <v>0</v>
      </c>
      <c r="L16" s="139"/>
    </row>
    <row r="17" spans="1:13" ht="51.75" customHeight="1" x14ac:dyDescent="0.2">
      <c r="A17" s="109" t="s">
        <v>102</v>
      </c>
      <c r="B17" s="44" t="s">
        <v>53</v>
      </c>
      <c r="C17" s="45" t="s">
        <v>4</v>
      </c>
      <c r="D17" s="46" t="s">
        <v>25</v>
      </c>
      <c r="E17" s="47" t="s">
        <v>103</v>
      </c>
      <c r="F17" s="47" t="s">
        <v>7</v>
      </c>
      <c r="G17" s="52">
        <v>10000</v>
      </c>
      <c r="H17" s="129">
        <v>10000</v>
      </c>
      <c r="I17" s="104"/>
      <c r="J17" s="105"/>
      <c r="K17" s="97">
        <f t="shared" si="0"/>
        <v>0</v>
      </c>
      <c r="L17" s="137"/>
    </row>
    <row r="18" spans="1:13" ht="131.25" customHeight="1" x14ac:dyDescent="0.2">
      <c r="A18" s="109" t="s">
        <v>107</v>
      </c>
      <c r="B18" s="44" t="s">
        <v>53</v>
      </c>
      <c r="C18" s="45" t="s">
        <v>4</v>
      </c>
      <c r="D18" s="46" t="s">
        <v>25</v>
      </c>
      <c r="E18" s="47" t="s">
        <v>108</v>
      </c>
      <c r="F18" s="47" t="s">
        <v>7</v>
      </c>
      <c r="G18" s="52">
        <v>86032.1</v>
      </c>
      <c r="H18" s="129">
        <v>86032.1</v>
      </c>
      <c r="I18" s="104"/>
      <c r="J18" s="105"/>
      <c r="K18" s="97">
        <f t="shared" si="0"/>
        <v>0</v>
      </c>
      <c r="L18" s="137"/>
    </row>
    <row r="19" spans="1:13" ht="51" customHeight="1" x14ac:dyDescent="0.2">
      <c r="A19" s="55" t="s">
        <v>54</v>
      </c>
      <c r="B19" s="54"/>
      <c r="C19" s="41" t="s">
        <v>0</v>
      </c>
      <c r="D19" s="41" t="s">
        <v>0</v>
      </c>
      <c r="E19" s="41" t="s">
        <v>0</v>
      </c>
      <c r="F19" s="36" t="s">
        <v>0</v>
      </c>
      <c r="G19" s="50">
        <f>SUM(G20:G29)</f>
        <v>15096700</v>
      </c>
      <c r="H19" s="50">
        <f>SUM(H20:H28)</f>
        <v>14993400</v>
      </c>
      <c r="I19" s="50">
        <v>9330897.0199999996</v>
      </c>
      <c r="J19" s="51">
        <f t="shared" si="1"/>
        <v>62.233362812971038</v>
      </c>
      <c r="K19" s="98">
        <f t="shared" si="0"/>
        <v>-103300</v>
      </c>
      <c r="L19" s="138"/>
    </row>
    <row r="20" spans="1:13" ht="21" customHeight="1" x14ac:dyDescent="0.2">
      <c r="A20" s="115" t="s">
        <v>109</v>
      </c>
      <c r="B20" s="56" t="s">
        <v>55</v>
      </c>
      <c r="C20" s="57" t="s">
        <v>4</v>
      </c>
      <c r="D20" s="58" t="s">
        <v>25</v>
      </c>
      <c r="E20" s="59" t="s">
        <v>110</v>
      </c>
      <c r="F20" s="60" t="s">
        <v>6</v>
      </c>
      <c r="G20" s="61">
        <v>5165000</v>
      </c>
      <c r="H20" s="61">
        <v>5165000</v>
      </c>
      <c r="I20" s="61">
        <v>8857015.5399999991</v>
      </c>
      <c r="J20" s="62">
        <f t="shared" si="1"/>
        <v>171.48142381413359</v>
      </c>
      <c r="K20" s="97">
        <f t="shared" si="0"/>
        <v>0</v>
      </c>
      <c r="L20" s="140"/>
      <c r="M20" s="3" t="s">
        <v>47</v>
      </c>
    </row>
    <row r="21" spans="1:13" ht="20.25" customHeight="1" x14ac:dyDescent="0.2">
      <c r="A21" s="116"/>
      <c r="B21" s="16" t="s">
        <v>55</v>
      </c>
      <c r="C21" s="17" t="s">
        <v>4</v>
      </c>
      <c r="D21" s="18" t="s">
        <v>25</v>
      </c>
      <c r="E21" s="19" t="s">
        <v>110</v>
      </c>
      <c r="F21" s="20" t="s">
        <v>7</v>
      </c>
      <c r="G21" s="1">
        <v>389900</v>
      </c>
      <c r="H21" s="1">
        <v>389900</v>
      </c>
      <c r="I21" s="1">
        <v>468281.48</v>
      </c>
      <c r="J21" s="7">
        <f t="shared" si="1"/>
        <v>120.10296999230572</v>
      </c>
      <c r="K21" s="97">
        <f t="shared" si="0"/>
        <v>0</v>
      </c>
      <c r="L21" s="140"/>
    </row>
    <row r="22" spans="1:13" ht="20.25" customHeight="1" x14ac:dyDescent="0.2">
      <c r="A22" s="116"/>
      <c r="B22" s="26" t="s">
        <v>55</v>
      </c>
      <c r="C22" s="39" t="s">
        <v>4</v>
      </c>
      <c r="D22" s="40" t="s">
        <v>25</v>
      </c>
      <c r="E22" s="27" t="s">
        <v>110</v>
      </c>
      <c r="F22" s="28" t="s">
        <v>8</v>
      </c>
      <c r="G22" s="10">
        <v>7300</v>
      </c>
      <c r="H22" s="10">
        <v>7300</v>
      </c>
      <c r="I22" s="10">
        <v>5600</v>
      </c>
      <c r="J22" s="11">
        <f t="shared" si="1"/>
        <v>76.712328767123282</v>
      </c>
      <c r="K22" s="97">
        <f t="shared" si="0"/>
        <v>0</v>
      </c>
      <c r="L22" s="141"/>
    </row>
    <row r="23" spans="1:13" ht="48.75" customHeight="1" x14ac:dyDescent="0.2">
      <c r="A23" s="80" t="s">
        <v>102</v>
      </c>
      <c r="B23" s="63" t="s">
        <v>55</v>
      </c>
      <c r="C23" s="64" t="s">
        <v>4</v>
      </c>
      <c r="D23" s="65" t="s">
        <v>25</v>
      </c>
      <c r="E23" s="66" t="s">
        <v>111</v>
      </c>
      <c r="F23" s="67" t="s">
        <v>7</v>
      </c>
      <c r="G23" s="68">
        <v>10000</v>
      </c>
      <c r="H23" s="69">
        <v>10000</v>
      </c>
      <c r="I23" s="69"/>
      <c r="J23" s="70"/>
      <c r="K23" s="97">
        <f t="shared" si="0"/>
        <v>0</v>
      </c>
      <c r="L23" s="137"/>
    </row>
    <row r="24" spans="1:13" ht="33" customHeight="1" x14ac:dyDescent="0.2">
      <c r="A24" s="111" t="s">
        <v>61</v>
      </c>
      <c r="B24" s="44" t="s">
        <v>55</v>
      </c>
      <c r="C24" s="45" t="s">
        <v>4</v>
      </c>
      <c r="D24" s="46" t="s">
        <v>34</v>
      </c>
      <c r="E24" s="47" t="s">
        <v>112</v>
      </c>
      <c r="F24" s="48" t="s">
        <v>35</v>
      </c>
      <c r="G24" s="49">
        <v>300000</v>
      </c>
      <c r="H24" s="49">
        <v>164000</v>
      </c>
      <c r="I24" s="52"/>
      <c r="J24" s="53"/>
      <c r="K24" s="97">
        <f t="shared" si="0"/>
        <v>-136000</v>
      </c>
      <c r="L24" s="142" t="s">
        <v>91</v>
      </c>
    </row>
    <row r="25" spans="1:13" ht="29.25" customHeight="1" x14ac:dyDescent="0.2">
      <c r="A25" s="113"/>
      <c r="B25" s="44" t="s">
        <v>55</v>
      </c>
      <c r="C25" s="45" t="s">
        <v>19</v>
      </c>
      <c r="D25" s="46" t="s">
        <v>5</v>
      </c>
      <c r="E25" s="47" t="s">
        <v>112</v>
      </c>
      <c r="F25" s="48" t="s">
        <v>28</v>
      </c>
      <c r="G25" s="49">
        <v>0</v>
      </c>
      <c r="H25" s="49">
        <v>141000</v>
      </c>
      <c r="I25" s="52"/>
      <c r="J25" s="53"/>
      <c r="K25" s="97">
        <f t="shared" si="0"/>
        <v>141000</v>
      </c>
      <c r="L25" s="143"/>
    </row>
    <row r="26" spans="1:13" ht="71.25" customHeight="1" x14ac:dyDescent="0.2">
      <c r="A26" s="35" t="s">
        <v>57</v>
      </c>
      <c r="B26" s="44" t="s">
        <v>55</v>
      </c>
      <c r="C26" s="45" t="s">
        <v>14</v>
      </c>
      <c r="D26" s="46" t="s">
        <v>4</v>
      </c>
      <c r="E26" s="47" t="s">
        <v>113</v>
      </c>
      <c r="F26" s="48" t="s">
        <v>56</v>
      </c>
      <c r="G26" s="49">
        <v>462500</v>
      </c>
      <c r="H26" s="49">
        <v>554200</v>
      </c>
      <c r="I26" s="49"/>
      <c r="J26" s="90"/>
      <c r="K26" s="97">
        <f t="shared" si="0"/>
        <v>91700</v>
      </c>
      <c r="L26" s="144" t="s">
        <v>93</v>
      </c>
    </row>
    <row r="27" spans="1:13" ht="82.5" customHeight="1" x14ac:dyDescent="0.2">
      <c r="A27" s="35" t="s">
        <v>114</v>
      </c>
      <c r="B27" s="44" t="s">
        <v>55</v>
      </c>
      <c r="C27" s="45" t="s">
        <v>20</v>
      </c>
      <c r="D27" s="46" t="s">
        <v>4</v>
      </c>
      <c r="E27" s="47" t="s">
        <v>58</v>
      </c>
      <c r="F27" s="48" t="s">
        <v>27</v>
      </c>
      <c r="G27" s="49">
        <v>1362000</v>
      </c>
      <c r="H27" s="49">
        <v>1362000</v>
      </c>
      <c r="I27" s="49"/>
      <c r="J27" s="90"/>
      <c r="K27" s="97">
        <f t="shared" si="0"/>
        <v>0</v>
      </c>
      <c r="L27" s="144"/>
    </row>
    <row r="28" spans="1:13" ht="68.25" customHeight="1" x14ac:dyDescent="0.2">
      <c r="A28" s="35" t="s">
        <v>115</v>
      </c>
      <c r="B28" s="44" t="s">
        <v>55</v>
      </c>
      <c r="C28" s="45" t="s">
        <v>20</v>
      </c>
      <c r="D28" s="46" t="s">
        <v>5</v>
      </c>
      <c r="E28" s="47" t="s">
        <v>116</v>
      </c>
      <c r="F28" s="48" t="s">
        <v>31</v>
      </c>
      <c r="G28" s="49">
        <v>7000000</v>
      </c>
      <c r="H28" s="49">
        <v>7200000</v>
      </c>
      <c r="I28" s="49"/>
      <c r="J28" s="90"/>
      <c r="K28" s="97">
        <f t="shared" si="0"/>
        <v>200000</v>
      </c>
      <c r="L28" s="144" t="s">
        <v>295</v>
      </c>
    </row>
    <row r="29" spans="1:13" ht="135" customHeight="1" x14ac:dyDescent="0.2">
      <c r="A29" s="82" t="s">
        <v>117</v>
      </c>
      <c r="B29" s="44" t="s">
        <v>55</v>
      </c>
      <c r="C29" s="45" t="s">
        <v>20</v>
      </c>
      <c r="D29" s="46" t="s">
        <v>5</v>
      </c>
      <c r="E29" s="47" t="s">
        <v>118</v>
      </c>
      <c r="F29" s="48" t="s">
        <v>31</v>
      </c>
      <c r="G29" s="49">
        <v>400000</v>
      </c>
      <c r="H29" s="49">
        <v>0</v>
      </c>
      <c r="I29" s="49"/>
      <c r="J29" s="90"/>
      <c r="K29" s="97">
        <f t="shared" si="0"/>
        <v>-400000</v>
      </c>
      <c r="L29" s="144" t="s">
        <v>282</v>
      </c>
    </row>
    <row r="30" spans="1:13" ht="31.5" x14ac:dyDescent="0.2">
      <c r="A30" s="71" t="s">
        <v>59</v>
      </c>
      <c r="B30" s="44"/>
      <c r="C30" s="47" t="s">
        <v>0</v>
      </c>
      <c r="D30" s="47" t="s">
        <v>0</v>
      </c>
      <c r="E30" s="47" t="s">
        <v>0</v>
      </c>
      <c r="F30" s="48" t="s">
        <v>0</v>
      </c>
      <c r="G30" s="77">
        <f>SUM(G31:G129)</f>
        <v>159729347.5</v>
      </c>
      <c r="H30" s="77">
        <f>SUM(H31:H129)</f>
        <v>245197287.47</v>
      </c>
      <c r="I30" s="77">
        <v>60799937.030000001</v>
      </c>
      <c r="J30" s="91">
        <f t="shared" si="1"/>
        <v>24.796333457579095</v>
      </c>
      <c r="K30" s="98">
        <f t="shared" si="0"/>
        <v>85467939.969999999</v>
      </c>
      <c r="L30" s="144"/>
    </row>
    <row r="31" spans="1:13" ht="83.25" customHeight="1" x14ac:dyDescent="0.2">
      <c r="A31" s="35" t="s">
        <v>119</v>
      </c>
      <c r="B31" s="44" t="s">
        <v>60</v>
      </c>
      <c r="C31" s="47" t="s">
        <v>4</v>
      </c>
      <c r="D31" s="47" t="s">
        <v>10</v>
      </c>
      <c r="E31" s="47" t="s">
        <v>120</v>
      </c>
      <c r="F31" s="48" t="s">
        <v>6</v>
      </c>
      <c r="G31" s="49">
        <v>1120000</v>
      </c>
      <c r="H31" s="49">
        <v>1120000</v>
      </c>
      <c r="I31" s="77"/>
      <c r="J31" s="91"/>
      <c r="K31" s="97">
        <f t="shared" si="0"/>
        <v>0</v>
      </c>
      <c r="L31" s="139"/>
    </row>
    <row r="32" spans="1:13" ht="36.75" customHeight="1" x14ac:dyDescent="0.2">
      <c r="A32" s="111" t="s">
        <v>99</v>
      </c>
      <c r="B32" s="44" t="s">
        <v>60</v>
      </c>
      <c r="C32" s="47" t="s">
        <v>4</v>
      </c>
      <c r="D32" s="47" t="s">
        <v>10</v>
      </c>
      <c r="E32" s="47" t="s">
        <v>121</v>
      </c>
      <c r="F32" s="48" t="s">
        <v>6</v>
      </c>
      <c r="G32" s="49">
        <v>17863764</v>
      </c>
      <c r="H32" s="49">
        <v>17703764</v>
      </c>
      <c r="I32" s="77"/>
      <c r="J32" s="91"/>
      <c r="K32" s="97">
        <f t="shared" si="0"/>
        <v>-160000</v>
      </c>
      <c r="L32" s="142" t="s">
        <v>288</v>
      </c>
    </row>
    <row r="33" spans="1:12" ht="45.75" customHeight="1" x14ac:dyDescent="0.2">
      <c r="A33" s="112"/>
      <c r="B33" s="44" t="s">
        <v>60</v>
      </c>
      <c r="C33" s="47" t="s">
        <v>4</v>
      </c>
      <c r="D33" s="47" t="s">
        <v>10</v>
      </c>
      <c r="E33" s="47" t="s">
        <v>121</v>
      </c>
      <c r="F33" s="48" t="s">
        <v>7</v>
      </c>
      <c r="G33" s="49">
        <v>2800000</v>
      </c>
      <c r="H33" s="49">
        <v>3072905.12</v>
      </c>
      <c r="I33" s="77"/>
      <c r="J33" s="91"/>
      <c r="K33" s="97">
        <f t="shared" si="0"/>
        <v>272905.12000000011</v>
      </c>
      <c r="L33" s="143"/>
    </row>
    <row r="34" spans="1:12" ht="45.75" customHeight="1" x14ac:dyDescent="0.2">
      <c r="A34" s="112"/>
      <c r="B34" s="44" t="s">
        <v>60</v>
      </c>
      <c r="C34" s="47" t="s">
        <v>4</v>
      </c>
      <c r="D34" s="47" t="s">
        <v>10</v>
      </c>
      <c r="E34" s="47" t="s">
        <v>121</v>
      </c>
      <c r="F34" s="48" t="s">
        <v>11</v>
      </c>
      <c r="G34" s="49">
        <v>0</v>
      </c>
      <c r="H34" s="49">
        <v>10000</v>
      </c>
      <c r="I34" s="77"/>
      <c r="J34" s="91"/>
      <c r="K34" s="97">
        <f t="shared" si="0"/>
        <v>10000</v>
      </c>
      <c r="L34" s="139" t="s">
        <v>287</v>
      </c>
    </row>
    <row r="35" spans="1:12" ht="82.5" customHeight="1" x14ac:dyDescent="0.2">
      <c r="A35" s="113"/>
      <c r="B35" s="44" t="s">
        <v>60</v>
      </c>
      <c r="C35" s="47" t="s">
        <v>4</v>
      </c>
      <c r="D35" s="47" t="s">
        <v>10</v>
      </c>
      <c r="E35" s="47" t="s">
        <v>121</v>
      </c>
      <c r="F35" s="48" t="s">
        <v>8</v>
      </c>
      <c r="G35" s="49">
        <v>157000</v>
      </c>
      <c r="H35" s="49">
        <v>163100.82</v>
      </c>
      <c r="I35" s="77"/>
      <c r="J35" s="91"/>
      <c r="K35" s="97">
        <f t="shared" si="0"/>
        <v>6100.820000000007</v>
      </c>
      <c r="L35" s="139" t="s">
        <v>288</v>
      </c>
    </row>
    <row r="36" spans="1:12" ht="57" customHeight="1" x14ac:dyDescent="0.2">
      <c r="A36" s="35" t="s">
        <v>100</v>
      </c>
      <c r="B36" s="44" t="s">
        <v>60</v>
      </c>
      <c r="C36" s="47" t="s">
        <v>4</v>
      </c>
      <c r="D36" s="47" t="s">
        <v>10</v>
      </c>
      <c r="E36" s="47" t="s">
        <v>122</v>
      </c>
      <c r="F36" s="48" t="s">
        <v>7</v>
      </c>
      <c r="G36" s="49">
        <v>270000</v>
      </c>
      <c r="H36" s="49">
        <v>270000</v>
      </c>
      <c r="I36" s="49"/>
      <c r="J36" s="90"/>
      <c r="K36" s="97">
        <f t="shared" si="0"/>
        <v>0</v>
      </c>
      <c r="L36" s="144"/>
    </row>
    <row r="37" spans="1:12" ht="87" customHeight="1" x14ac:dyDescent="0.2">
      <c r="A37" s="110" t="s">
        <v>102</v>
      </c>
      <c r="B37" s="44" t="s">
        <v>60</v>
      </c>
      <c r="C37" s="47" t="s">
        <v>4</v>
      </c>
      <c r="D37" s="47" t="s">
        <v>10</v>
      </c>
      <c r="E37" s="47" t="s">
        <v>123</v>
      </c>
      <c r="F37" s="48" t="s">
        <v>7</v>
      </c>
      <c r="G37" s="49">
        <v>40000</v>
      </c>
      <c r="H37" s="49">
        <v>52200</v>
      </c>
      <c r="I37" s="49"/>
      <c r="J37" s="90"/>
      <c r="K37" s="97">
        <f t="shared" si="0"/>
        <v>12200</v>
      </c>
      <c r="L37" s="144" t="s">
        <v>288</v>
      </c>
    </row>
    <row r="38" spans="1:12" ht="36" customHeight="1" x14ac:dyDescent="0.2">
      <c r="A38" s="110" t="s">
        <v>124</v>
      </c>
      <c r="B38" s="44" t="s">
        <v>60</v>
      </c>
      <c r="C38" s="47" t="s">
        <v>4</v>
      </c>
      <c r="D38" s="47" t="s">
        <v>10</v>
      </c>
      <c r="E38" s="47" t="s">
        <v>125</v>
      </c>
      <c r="F38" s="48" t="s">
        <v>8</v>
      </c>
      <c r="G38" s="49">
        <v>55000</v>
      </c>
      <c r="H38" s="49">
        <v>55000</v>
      </c>
      <c r="I38" s="49"/>
      <c r="J38" s="90"/>
      <c r="K38" s="97">
        <f t="shared" si="0"/>
        <v>0</v>
      </c>
      <c r="L38" s="145"/>
    </row>
    <row r="39" spans="1:12" ht="96.75" customHeight="1" x14ac:dyDescent="0.2">
      <c r="A39" s="110" t="s">
        <v>126</v>
      </c>
      <c r="B39" s="44" t="s">
        <v>60</v>
      </c>
      <c r="C39" s="47" t="s">
        <v>4</v>
      </c>
      <c r="D39" s="47" t="s">
        <v>12</v>
      </c>
      <c r="E39" s="47" t="s">
        <v>127</v>
      </c>
      <c r="F39" s="48" t="s">
        <v>7</v>
      </c>
      <c r="G39" s="49">
        <v>103209</v>
      </c>
      <c r="H39" s="49">
        <v>103209</v>
      </c>
      <c r="I39" s="49"/>
      <c r="J39" s="90"/>
      <c r="K39" s="97">
        <f t="shared" si="0"/>
        <v>0</v>
      </c>
      <c r="L39" s="145"/>
    </row>
    <row r="40" spans="1:12" ht="72.75" customHeight="1" x14ac:dyDescent="0.2">
      <c r="A40" s="110" t="s">
        <v>228</v>
      </c>
      <c r="B40" s="44" t="s">
        <v>60</v>
      </c>
      <c r="C40" s="47" t="s">
        <v>4</v>
      </c>
      <c r="D40" s="47" t="s">
        <v>14</v>
      </c>
      <c r="E40" s="47" t="s">
        <v>227</v>
      </c>
      <c r="F40" s="48" t="s">
        <v>7</v>
      </c>
      <c r="G40" s="49">
        <v>0</v>
      </c>
      <c r="H40" s="49">
        <v>300000</v>
      </c>
      <c r="I40" s="49"/>
      <c r="J40" s="90"/>
      <c r="K40" s="97">
        <f t="shared" ref="K40" si="2">H40-G40</f>
        <v>300000</v>
      </c>
      <c r="L40" s="145" t="s">
        <v>93</v>
      </c>
    </row>
    <row r="41" spans="1:12" ht="15.75" customHeight="1" x14ac:dyDescent="0.2">
      <c r="A41" s="111" t="s">
        <v>128</v>
      </c>
      <c r="B41" s="44" t="s">
        <v>60</v>
      </c>
      <c r="C41" s="47" t="s">
        <v>4</v>
      </c>
      <c r="D41" s="47" t="s">
        <v>14</v>
      </c>
      <c r="E41" s="47" t="s">
        <v>62</v>
      </c>
      <c r="F41" s="48" t="s">
        <v>6</v>
      </c>
      <c r="G41" s="49">
        <v>276800</v>
      </c>
      <c r="H41" s="49">
        <v>277400</v>
      </c>
      <c r="I41" s="49"/>
      <c r="J41" s="90"/>
      <c r="K41" s="97">
        <f t="shared" si="0"/>
        <v>600</v>
      </c>
      <c r="L41" s="142" t="s">
        <v>92</v>
      </c>
    </row>
    <row r="42" spans="1:12" ht="70.5" customHeight="1" x14ac:dyDescent="0.2">
      <c r="A42" s="112"/>
      <c r="B42" s="44" t="s">
        <v>60</v>
      </c>
      <c r="C42" s="47" t="s">
        <v>4</v>
      </c>
      <c r="D42" s="47" t="s">
        <v>14</v>
      </c>
      <c r="E42" s="47" t="s">
        <v>62</v>
      </c>
      <c r="F42" s="48" t="s">
        <v>7</v>
      </c>
      <c r="G42" s="49">
        <v>36016</v>
      </c>
      <c r="H42" s="49">
        <v>35416</v>
      </c>
      <c r="I42" s="49"/>
      <c r="J42" s="90"/>
      <c r="K42" s="97">
        <f t="shared" si="0"/>
        <v>-600</v>
      </c>
      <c r="L42" s="143"/>
    </row>
    <row r="43" spans="1:12" ht="65.25" customHeight="1" x14ac:dyDescent="0.2">
      <c r="A43" s="113"/>
      <c r="B43" s="44" t="s">
        <v>60</v>
      </c>
      <c r="C43" s="47" t="s">
        <v>4</v>
      </c>
      <c r="D43" s="47" t="s">
        <v>14</v>
      </c>
      <c r="E43" s="47" t="s">
        <v>62</v>
      </c>
      <c r="F43" s="48" t="s">
        <v>13</v>
      </c>
      <c r="G43" s="49">
        <v>400</v>
      </c>
      <c r="H43" s="49">
        <v>400</v>
      </c>
      <c r="I43" s="49"/>
      <c r="J43" s="90"/>
      <c r="K43" s="97">
        <f t="shared" si="0"/>
        <v>0</v>
      </c>
      <c r="L43" s="144"/>
    </row>
    <row r="44" spans="1:12" ht="51" customHeight="1" x14ac:dyDescent="0.2">
      <c r="A44" s="35" t="s">
        <v>129</v>
      </c>
      <c r="B44" s="44" t="s">
        <v>60</v>
      </c>
      <c r="C44" s="47" t="s">
        <v>4</v>
      </c>
      <c r="D44" s="47" t="s">
        <v>14</v>
      </c>
      <c r="E44" s="47" t="s">
        <v>130</v>
      </c>
      <c r="F44" s="48" t="s">
        <v>7</v>
      </c>
      <c r="G44" s="49">
        <v>30000</v>
      </c>
      <c r="H44" s="49">
        <v>30000</v>
      </c>
      <c r="I44" s="49"/>
      <c r="J44" s="90"/>
      <c r="K44" s="97">
        <f t="shared" si="0"/>
        <v>0</v>
      </c>
      <c r="L44" s="144"/>
    </row>
    <row r="45" spans="1:12" ht="85.5" customHeight="1" x14ac:dyDescent="0.2">
      <c r="A45" s="35" t="s">
        <v>131</v>
      </c>
      <c r="B45" s="44" t="s">
        <v>60</v>
      </c>
      <c r="C45" s="47" t="s">
        <v>4</v>
      </c>
      <c r="D45" s="47" t="s">
        <v>14</v>
      </c>
      <c r="E45" s="47" t="s">
        <v>132</v>
      </c>
      <c r="F45" s="48" t="s">
        <v>15</v>
      </c>
      <c r="G45" s="49">
        <v>3252000</v>
      </c>
      <c r="H45" s="49">
        <v>3302000</v>
      </c>
      <c r="I45" s="49"/>
      <c r="J45" s="90"/>
      <c r="K45" s="97">
        <f t="shared" si="0"/>
        <v>50000</v>
      </c>
      <c r="L45" s="144" t="s">
        <v>284</v>
      </c>
    </row>
    <row r="46" spans="1:12" ht="78.75" customHeight="1" x14ac:dyDescent="0.2">
      <c r="A46" s="35" t="s">
        <v>133</v>
      </c>
      <c r="B46" s="44" t="s">
        <v>60</v>
      </c>
      <c r="C46" s="47" t="s">
        <v>4</v>
      </c>
      <c r="D46" s="47" t="s">
        <v>14</v>
      </c>
      <c r="E46" s="47" t="s">
        <v>134</v>
      </c>
      <c r="F46" s="48" t="s">
        <v>15</v>
      </c>
      <c r="G46" s="49">
        <v>14734856</v>
      </c>
      <c r="H46" s="49">
        <v>16964856</v>
      </c>
      <c r="I46" s="49"/>
      <c r="J46" s="90"/>
      <c r="K46" s="97">
        <f t="shared" si="0"/>
        <v>2230000</v>
      </c>
      <c r="L46" s="144" t="s">
        <v>288</v>
      </c>
    </row>
    <row r="47" spans="1:12" ht="66.75" customHeight="1" x14ac:dyDescent="0.2">
      <c r="A47" s="102" t="s">
        <v>229</v>
      </c>
      <c r="B47" s="44" t="s">
        <v>60</v>
      </c>
      <c r="C47" s="47" t="s">
        <v>4</v>
      </c>
      <c r="D47" s="47" t="s">
        <v>14</v>
      </c>
      <c r="E47" s="47" t="s">
        <v>230</v>
      </c>
      <c r="F47" s="48" t="s">
        <v>15</v>
      </c>
      <c r="G47" s="49">
        <v>0</v>
      </c>
      <c r="H47" s="49">
        <v>90496</v>
      </c>
      <c r="I47" s="49"/>
      <c r="J47" s="90"/>
      <c r="K47" s="97">
        <f t="shared" si="0"/>
        <v>90496</v>
      </c>
      <c r="L47" s="144" t="s">
        <v>90</v>
      </c>
    </row>
    <row r="48" spans="1:12" ht="87" customHeight="1" x14ac:dyDescent="0.2">
      <c r="A48" s="35" t="s">
        <v>136</v>
      </c>
      <c r="B48" s="44" t="s">
        <v>60</v>
      </c>
      <c r="C48" s="47" t="s">
        <v>4</v>
      </c>
      <c r="D48" s="47" t="s">
        <v>14</v>
      </c>
      <c r="E48" s="47" t="s">
        <v>135</v>
      </c>
      <c r="F48" s="48" t="s">
        <v>15</v>
      </c>
      <c r="G48" s="49">
        <v>4915130</v>
      </c>
      <c r="H48" s="49">
        <v>4976130</v>
      </c>
      <c r="I48" s="49"/>
      <c r="J48" s="90"/>
      <c r="K48" s="97">
        <f t="shared" si="0"/>
        <v>61000</v>
      </c>
      <c r="L48" s="144" t="s">
        <v>288</v>
      </c>
    </row>
    <row r="49" spans="1:12" ht="54" customHeight="1" x14ac:dyDescent="0.2">
      <c r="A49" s="35" t="s">
        <v>137</v>
      </c>
      <c r="B49" s="44" t="s">
        <v>60</v>
      </c>
      <c r="C49" s="47" t="s">
        <v>4</v>
      </c>
      <c r="D49" s="47" t="s">
        <v>14</v>
      </c>
      <c r="E49" s="47" t="s">
        <v>138</v>
      </c>
      <c r="F49" s="48" t="s">
        <v>7</v>
      </c>
      <c r="G49" s="49">
        <v>600000</v>
      </c>
      <c r="H49" s="49">
        <v>600000</v>
      </c>
      <c r="I49" s="49"/>
      <c r="J49" s="90"/>
      <c r="K49" s="97">
        <f t="shared" si="0"/>
        <v>0</v>
      </c>
      <c r="L49" s="146"/>
    </row>
    <row r="50" spans="1:12" ht="54.75" customHeight="1" x14ac:dyDescent="0.2">
      <c r="A50" s="35" t="s">
        <v>16</v>
      </c>
      <c r="B50" s="44" t="s">
        <v>60</v>
      </c>
      <c r="C50" s="47" t="s">
        <v>9</v>
      </c>
      <c r="D50" s="47" t="s">
        <v>5</v>
      </c>
      <c r="E50" s="47" t="s">
        <v>83</v>
      </c>
      <c r="F50" s="48" t="s">
        <v>13</v>
      </c>
      <c r="G50" s="49">
        <v>927985</v>
      </c>
      <c r="H50" s="49">
        <v>927985</v>
      </c>
      <c r="I50" s="49"/>
      <c r="J50" s="90"/>
      <c r="K50" s="97">
        <f t="shared" si="0"/>
        <v>0</v>
      </c>
      <c r="L50" s="144"/>
    </row>
    <row r="51" spans="1:12" ht="27.75" customHeight="1" x14ac:dyDescent="0.2">
      <c r="A51" s="111" t="s">
        <v>139</v>
      </c>
      <c r="B51" s="44" t="s">
        <v>60</v>
      </c>
      <c r="C51" s="47" t="s">
        <v>5</v>
      </c>
      <c r="D51" s="47" t="s">
        <v>17</v>
      </c>
      <c r="E51" s="47" t="s">
        <v>140</v>
      </c>
      <c r="F51" s="48" t="s">
        <v>18</v>
      </c>
      <c r="G51" s="49">
        <v>2030000</v>
      </c>
      <c r="H51" s="49">
        <v>1924222</v>
      </c>
      <c r="I51" s="49"/>
      <c r="J51" s="90"/>
      <c r="K51" s="97">
        <f t="shared" si="0"/>
        <v>-105778</v>
      </c>
      <c r="L51" s="142" t="s">
        <v>92</v>
      </c>
    </row>
    <row r="52" spans="1:12" ht="26.25" customHeight="1" x14ac:dyDescent="0.2">
      <c r="A52" s="112"/>
      <c r="B52" s="44" t="s">
        <v>60</v>
      </c>
      <c r="C52" s="47" t="s">
        <v>5</v>
      </c>
      <c r="D52" s="47" t="s">
        <v>17</v>
      </c>
      <c r="E52" s="47" t="s">
        <v>140</v>
      </c>
      <c r="F52" s="48" t="s">
        <v>7</v>
      </c>
      <c r="G52" s="49">
        <v>111000</v>
      </c>
      <c r="H52" s="49">
        <v>111000</v>
      </c>
      <c r="I52" s="49"/>
      <c r="J52" s="90"/>
      <c r="K52" s="97">
        <f t="shared" si="0"/>
        <v>0</v>
      </c>
      <c r="L52" s="147"/>
    </row>
    <row r="53" spans="1:12" ht="29.25" customHeight="1" x14ac:dyDescent="0.2">
      <c r="A53" s="113"/>
      <c r="B53" s="44" t="s">
        <v>60</v>
      </c>
      <c r="C53" s="47" t="s">
        <v>5</v>
      </c>
      <c r="D53" s="47" t="s">
        <v>17</v>
      </c>
      <c r="E53" s="47" t="s">
        <v>140</v>
      </c>
      <c r="F53" s="48" t="s">
        <v>8</v>
      </c>
      <c r="G53" s="49">
        <v>2000</v>
      </c>
      <c r="H53" s="49">
        <v>107778</v>
      </c>
      <c r="I53" s="49"/>
      <c r="J53" s="90"/>
      <c r="K53" s="97">
        <f t="shared" si="0"/>
        <v>105778</v>
      </c>
      <c r="L53" s="143"/>
    </row>
    <row r="54" spans="1:12" ht="21.75" customHeight="1" x14ac:dyDescent="0.2">
      <c r="A54" s="114" t="s">
        <v>141</v>
      </c>
      <c r="B54" s="44" t="s">
        <v>60</v>
      </c>
      <c r="C54" s="47" t="s">
        <v>5</v>
      </c>
      <c r="D54" s="47" t="s">
        <v>19</v>
      </c>
      <c r="E54" s="47" t="s">
        <v>142</v>
      </c>
      <c r="F54" s="48" t="s">
        <v>18</v>
      </c>
      <c r="G54" s="49">
        <v>5535000</v>
      </c>
      <c r="H54" s="49">
        <v>5535000</v>
      </c>
      <c r="I54" s="49"/>
      <c r="J54" s="90"/>
      <c r="K54" s="97">
        <f t="shared" si="0"/>
        <v>0</v>
      </c>
      <c r="L54" s="142"/>
    </row>
    <row r="55" spans="1:12" ht="21.75" customHeight="1" x14ac:dyDescent="0.2">
      <c r="A55" s="114"/>
      <c r="B55" s="44" t="s">
        <v>60</v>
      </c>
      <c r="C55" s="47" t="s">
        <v>5</v>
      </c>
      <c r="D55" s="47" t="s">
        <v>19</v>
      </c>
      <c r="E55" s="47" t="s">
        <v>142</v>
      </c>
      <c r="F55" s="48" t="s">
        <v>7</v>
      </c>
      <c r="G55" s="49">
        <v>450000</v>
      </c>
      <c r="H55" s="49">
        <v>450000</v>
      </c>
      <c r="I55" s="49"/>
      <c r="J55" s="90"/>
      <c r="K55" s="97">
        <f t="shared" si="0"/>
        <v>0</v>
      </c>
      <c r="L55" s="147"/>
    </row>
    <row r="56" spans="1:12" ht="52.5" customHeight="1" x14ac:dyDescent="0.2">
      <c r="A56" s="114"/>
      <c r="B56" s="44" t="s">
        <v>60</v>
      </c>
      <c r="C56" s="47" t="s">
        <v>5</v>
      </c>
      <c r="D56" s="47" t="s">
        <v>19</v>
      </c>
      <c r="E56" s="47" t="s">
        <v>142</v>
      </c>
      <c r="F56" s="48" t="s">
        <v>8</v>
      </c>
      <c r="G56" s="49">
        <v>35000</v>
      </c>
      <c r="H56" s="49">
        <v>35000</v>
      </c>
      <c r="I56" s="49"/>
      <c r="J56" s="90"/>
      <c r="K56" s="97">
        <f t="shared" si="0"/>
        <v>0</v>
      </c>
      <c r="L56" s="143"/>
    </row>
    <row r="57" spans="1:12" ht="196.5" customHeight="1" x14ac:dyDescent="0.2">
      <c r="A57" s="35" t="s">
        <v>143</v>
      </c>
      <c r="B57" s="44" t="s">
        <v>60</v>
      </c>
      <c r="C57" s="47" t="s">
        <v>10</v>
      </c>
      <c r="D57" s="47" t="s">
        <v>12</v>
      </c>
      <c r="E57" s="47" t="s">
        <v>144</v>
      </c>
      <c r="F57" s="48" t="s">
        <v>7</v>
      </c>
      <c r="G57" s="49">
        <v>122347.18</v>
      </c>
      <c r="H57" s="49">
        <v>122347.18</v>
      </c>
      <c r="I57" s="49"/>
      <c r="J57" s="90"/>
      <c r="K57" s="97">
        <f t="shared" si="0"/>
        <v>0</v>
      </c>
      <c r="L57" s="144"/>
    </row>
    <row r="58" spans="1:12" ht="80.25" customHeight="1" x14ac:dyDescent="0.2">
      <c r="A58" s="35" t="s">
        <v>289</v>
      </c>
      <c r="B58" s="44" t="s">
        <v>60</v>
      </c>
      <c r="C58" s="47" t="s">
        <v>10</v>
      </c>
      <c r="D58" s="47" t="s">
        <v>25</v>
      </c>
      <c r="E58" s="47" t="s">
        <v>145</v>
      </c>
      <c r="F58" s="48" t="s">
        <v>7</v>
      </c>
      <c r="G58" s="49">
        <v>118800</v>
      </c>
      <c r="H58" s="49">
        <v>153120</v>
      </c>
      <c r="I58" s="49"/>
      <c r="J58" s="90"/>
      <c r="K58" s="97">
        <f t="shared" si="0"/>
        <v>34320</v>
      </c>
      <c r="L58" s="144" t="s">
        <v>288</v>
      </c>
    </row>
    <row r="59" spans="1:12" ht="131.25" customHeight="1" x14ac:dyDescent="0.2">
      <c r="A59" s="35" t="s">
        <v>146</v>
      </c>
      <c r="B59" s="44" t="s">
        <v>60</v>
      </c>
      <c r="C59" s="47" t="s">
        <v>10</v>
      </c>
      <c r="D59" s="47" t="s">
        <v>21</v>
      </c>
      <c r="E59" s="47" t="s">
        <v>147</v>
      </c>
      <c r="F59" s="48" t="s">
        <v>23</v>
      </c>
      <c r="G59" s="49">
        <v>4200000</v>
      </c>
      <c r="H59" s="49">
        <v>4200000</v>
      </c>
      <c r="I59" s="49"/>
      <c r="J59" s="90"/>
      <c r="K59" s="97">
        <f t="shared" si="0"/>
        <v>0</v>
      </c>
      <c r="L59" s="144"/>
    </row>
    <row r="60" spans="1:12" ht="78.75" customHeight="1" x14ac:dyDescent="0.2">
      <c r="A60" s="111" t="s">
        <v>234</v>
      </c>
      <c r="B60" s="44" t="s">
        <v>60</v>
      </c>
      <c r="C60" s="47" t="s">
        <v>10</v>
      </c>
      <c r="D60" s="47" t="s">
        <v>17</v>
      </c>
      <c r="E60" s="47" t="s">
        <v>231</v>
      </c>
      <c r="F60" s="48" t="s">
        <v>7</v>
      </c>
      <c r="G60" s="49">
        <v>0</v>
      </c>
      <c r="H60" s="49">
        <v>9273423.2799999993</v>
      </c>
      <c r="I60" s="49"/>
      <c r="J60" s="90"/>
      <c r="K60" s="97">
        <f t="shared" si="0"/>
        <v>9273423.2799999993</v>
      </c>
      <c r="L60" s="142" t="s">
        <v>285</v>
      </c>
    </row>
    <row r="61" spans="1:12" ht="64.5" customHeight="1" x14ac:dyDescent="0.2">
      <c r="A61" s="113"/>
      <c r="B61" s="44" t="s">
        <v>60</v>
      </c>
      <c r="C61" s="47" t="s">
        <v>10</v>
      </c>
      <c r="D61" s="47" t="s">
        <v>17</v>
      </c>
      <c r="E61" s="47" t="s">
        <v>231</v>
      </c>
      <c r="F61" s="48" t="s">
        <v>23</v>
      </c>
      <c r="G61" s="49">
        <v>0</v>
      </c>
      <c r="H61" s="49">
        <v>5100000</v>
      </c>
      <c r="I61" s="49"/>
      <c r="J61" s="90"/>
      <c r="K61" s="97">
        <f t="shared" si="0"/>
        <v>5100000</v>
      </c>
      <c r="L61" s="147"/>
    </row>
    <row r="62" spans="1:12" ht="82.5" customHeight="1" x14ac:dyDescent="0.2">
      <c r="A62" s="102" t="s">
        <v>232</v>
      </c>
      <c r="B62" s="44" t="s">
        <v>60</v>
      </c>
      <c r="C62" s="47" t="s">
        <v>10</v>
      </c>
      <c r="D62" s="47" t="s">
        <v>17</v>
      </c>
      <c r="E62" s="47" t="s">
        <v>233</v>
      </c>
      <c r="F62" s="48" t="s">
        <v>7</v>
      </c>
      <c r="G62" s="49">
        <v>0</v>
      </c>
      <c r="H62" s="49">
        <v>326986.15000000002</v>
      </c>
      <c r="I62" s="49"/>
      <c r="J62" s="90"/>
      <c r="K62" s="97">
        <f t="shared" si="0"/>
        <v>326986.15000000002</v>
      </c>
      <c r="L62" s="147"/>
    </row>
    <row r="63" spans="1:12" ht="148.5" customHeight="1" x14ac:dyDescent="0.2">
      <c r="A63" s="102" t="s">
        <v>235</v>
      </c>
      <c r="B63" s="44" t="s">
        <v>60</v>
      </c>
      <c r="C63" s="47" t="s">
        <v>10</v>
      </c>
      <c r="D63" s="47" t="s">
        <v>17</v>
      </c>
      <c r="E63" s="47" t="s">
        <v>236</v>
      </c>
      <c r="F63" s="48" t="s">
        <v>23</v>
      </c>
      <c r="G63" s="49">
        <v>0</v>
      </c>
      <c r="H63" s="49">
        <v>1000000</v>
      </c>
      <c r="I63" s="49"/>
      <c r="J63" s="90"/>
      <c r="K63" s="97">
        <f t="shared" si="0"/>
        <v>1000000</v>
      </c>
      <c r="L63" s="147"/>
    </row>
    <row r="64" spans="1:12" ht="80.25" customHeight="1" x14ac:dyDescent="0.2">
      <c r="A64" s="103" t="s">
        <v>232</v>
      </c>
      <c r="B64" s="44" t="s">
        <v>60</v>
      </c>
      <c r="C64" s="47" t="s">
        <v>10</v>
      </c>
      <c r="D64" s="47" t="s">
        <v>17</v>
      </c>
      <c r="E64" s="47" t="s">
        <v>237</v>
      </c>
      <c r="F64" s="48" t="s">
        <v>7</v>
      </c>
      <c r="G64" s="49">
        <v>0</v>
      </c>
      <c r="H64" s="49">
        <v>501165.57</v>
      </c>
      <c r="I64" s="49"/>
      <c r="J64" s="90"/>
      <c r="K64" s="97">
        <f t="shared" si="0"/>
        <v>501165.57</v>
      </c>
      <c r="L64" s="143"/>
    </row>
    <row r="65" spans="1:12" ht="52.5" customHeight="1" x14ac:dyDescent="0.2">
      <c r="A65" s="110" t="s">
        <v>63</v>
      </c>
      <c r="B65" s="44" t="s">
        <v>60</v>
      </c>
      <c r="C65" s="47" t="s">
        <v>10</v>
      </c>
      <c r="D65" s="47" t="s">
        <v>17</v>
      </c>
      <c r="E65" s="47" t="s">
        <v>148</v>
      </c>
      <c r="F65" s="48" t="s">
        <v>7</v>
      </c>
      <c r="G65" s="49">
        <v>1344527</v>
      </c>
      <c r="H65" s="49">
        <v>1344527</v>
      </c>
      <c r="I65" s="49"/>
      <c r="J65" s="90"/>
      <c r="K65" s="97">
        <f t="shared" si="0"/>
        <v>0</v>
      </c>
      <c r="L65" s="144"/>
    </row>
    <row r="66" spans="1:12" ht="87.75" customHeight="1" x14ac:dyDescent="0.2">
      <c r="A66" s="35" t="s">
        <v>149</v>
      </c>
      <c r="B66" s="44" t="s">
        <v>60</v>
      </c>
      <c r="C66" s="47" t="s">
        <v>10</v>
      </c>
      <c r="D66" s="47" t="s">
        <v>17</v>
      </c>
      <c r="E66" s="47" t="s">
        <v>150</v>
      </c>
      <c r="F66" s="48" t="s">
        <v>7</v>
      </c>
      <c r="G66" s="49">
        <v>6553133</v>
      </c>
      <c r="H66" s="49">
        <v>7226721.7999999998</v>
      </c>
      <c r="I66" s="49"/>
      <c r="J66" s="90"/>
      <c r="K66" s="97">
        <f t="shared" si="0"/>
        <v>673588.79999999981</v>
      </c>
      <c r="L66" s="144" t="s">
        <v>294</v>
      </c>
    </row>
    <row r="67" spans="1:12" ht="66" customHeight="1" x14ac:dyDescent="0.2">
      <c r="A67" s="35" t="s">
        <v>151</v>
      </c>
      <c r="B67" s="44" t="s">
        <v>60</v>
      </c>
      <c r="C67" s="47" t="s">
        <v>10</v>
      </c>
      <c r="D67" s="47" t="s">
        <v>17</v>
      </c>
      <c r="E67" s="47" t="s">
        <v>84</v>
      </c>
      <c r="F67" s="48" t="s">
        <v>7</v>
      </c>
      <c r="G67" s="49">
        <v>252940</v>
      </c>
      <c r="H67" s="49">
        <v>14628168.4</v>
      </c>
      <c r="I67" s="49"/>
      <c r="J67" s="90"/>
      <c r="K67" s="97">
        <f t="shared" si="0"/>
        <v>14375228.4</v>
      </c>
      <c r="L67" s="144" t="s">
        <v>90</v>
      </c>
    </row>
    <row r="68" spans="1:12" ht="32.25" customHeight="1" x14ac:dyDescent="0.2">
      <c r="A68" s="35" t="s">
        <v>152</v>
      </c>
      <c r="B68" s="44" t="s">
        <v>60</v>
      </c>
      <c r="C68" s="47" t="s">
        <v>10</v>
      </c>
      <c r="D68" s="47" t="s">
        <v>24</v>
      </c>
      <c r="E68" s="47" t="s">
        <v>153</v>
      </c>
      <c r="F68" s="48" t="s">
        <v>23</v>
      </c>
      <c r="G68" s="49">
        <v>60000</v>
      </c>
      <c r="H68" s="49">
        <v>60000</v>
      </c>
      <c r="I68" s="49"/>
      <c r="J68" s="90"/>
      <c r="K68" s="97">
        <f t="shared" si="0"/>
        <v>0</v>
      </c>
      <c r="L68" s="148"/>
    </row>
    <row r="69" spans="1:12" ht="30" customHeight="1" x14ac:dyDescent="0.2">
      <c r="A69" s="110" t="s">
        <v>39</v>
      </c>
      <c r="B69" s="44" t="s">
        <v>60</v>
      </c>
      <c r="C69" s="47" t="s">
        <v>10</v>
      </c>
      <c r="D69" s="47" t="s">
        <v>24</v>
      </c>
      <c r="E69" s="47" t="s">
        <v>64</v>
      </c>
      <c r="F69" s="48" t="s">
        <v>6</v>
      </c>
      <c r="G69" s="49">
        <v>234462</v>
      </c>
      <c r="H69" s="49">
        <v>234462</v>
      </c>
      <c r="I69" s="49"/>
      <c r="J69" s="90"/>
      <c r="K69" s="97">
        <f t="shared" si="0"/>
        <v>0</v>
      </c>
      <c r="L69" s="148"/>
    </row>
    <row r="70" spans="1:12" ht="36.75" customHeight="1" x14ac:dyDescent="0.2">
      <c r="A70" s="35" t="s">
        <v>154</v>
      </c>
      <c r="B70" s="44" t="s">
        <v>60</v>
      </c>
      <c r="C70" s="47" t="s">
        <v>10</v>
      </c>
      <c r="D70" s="47" t="s">
        <v>24</v>
      </c>
      <c r="E70" s="47" t="s">
        <v>155</v>
      </c>
      <c r="F70" s="48" t="s">
        <v>7</v>
      </c>
      <c r="G70" s="49">
        <v>600000</v>
      </c>
      <c r="H70" s="49">
        <v>600000</v>
      </c>
      <c r="I70" s="49"/>
      <c r="J70" s="90"/>
      <c r="K70" s="97">
        <f t="shared" si="0"/>
        <v>0</v>
      </c>
      <c r="L70" s="139"/>
    </row>
    <row r="71" spans="1:12" ht="84.75" customHeight="1" x14ac:dyDescent="0.2">
      <c r="A71" s="35" t="s">
        <v>156</v>
      </c>
      <c r="B71" s="44" t="s">
        <v>60</v>
      </c>
      <c r="C71" s="47" t="s">
        <v>12</v>
      </c>
      <c r="D71" s="47" t="s">
        <v>4</v>
      </c>
      <c r="E71" s="47" t="s">
        <v>157</v>
      </c>
      <c r="F71" s="48" t="s">
        <v>7</v>
      </c>
      <c r="G71" s="49">
        <v>27000</v>
      </c>
      <c r="H71" s="49">
        <v>27000</v>
      </c>
      <c r="I71" s="49"/>
      <c r="J71" s="90"/>
      <c r="K71" s="97">
        <f t="shared" si="0"/>
        <v>0</v>
      </c>
      <c r="L71" s="146"/>
    </row>
    <row r="72" spans="1:12" ht="31.5" customHeight="1" x14ac:dyDescent="0.2">
      <c r="A72" s="35" t="s">
        <v>158</v>
      </c>
      <c r="B72" s="44" t="s">
        <v>60</v>
      </c>
      <c r="C72" s="47" t="s">
        <v>12</v>
      </c>
      <c r="D72" s="47" t="s">
        <v>9</v>
      </c>
      <c r="E72" s="47" t="s">
        <v>159</v>
      </c>
      <c r="F72" s="48" t="s">
        <v>7</v>
      </c>
      <c r="G72" s="49">
        <v>1189000</v>
      </c>
      <c r="H72" s="49">
        <v>1189000</v>
      </c>
      <c r="I72" s="49"/>
      <c r="J72" s="90"/>
      <c r="K72" s="97">
        <f t="shared" ref="K72:K145" si="3">H72-G72</f>
        <v>0</v>
      </c>
      <c r="L72" s="144"/>
    </row>
    <row r="73" spans="1:12" ht="133.5" customHeight="1" x14ac:dyDescent="0.2">
      <c r="A73" s="102" t="s">
        <v>238</v>
      </c>
      <c r="B73" s="44" t="s">
        <v>60</v>
      </c>
      <c r="C73" s="47" t="s">
        <v>12</v>
      </c>
      <c r="D73" s="47" t="s">
        <v>9</v>
      </c>
      <c r="E73" s="47" t="s">
        <v>239</v>
      </c>
      <c r="F73" s="48" t="s">
        <v>7</v>
      </c>
      <c r="G73" s="49">
        <v>0</v>
      </c>
      <c r="H73" s="49">
        <v>250000</v>
      </c>
      <c r="I73" s="49"/>
      <c r="J73" s="90"/>
      <c r="K73" s="97">
        <f t="shared" si="3"/>
        <v>250000</v>
      </c>
      <c r="L73" s="145" t="s">
        <v>285</v>
      </c>
    </row>
    <row r="74" spans="1:12" ht="81" customHeight="1" x14ac:dyDescent="0.2">
      <c r="A74" s="111" t="s">
        <v>240</v>
      </c>
      <c r="B74" s="44" t="s">
        <v>60</v>
      </c>
      <c r="C74" s="47" t="s">
        <v>12</v>
      </c>
      <c r="D74" s="47" t="s">
        <v>9</v>
      </c>
      <c r="E74" s="47" t="s">
        <v>241</v>
      </c>
      <c r="F74" s="48" t="s">
        <v>23</v>
      </c>
      <c r="G74" s="49">
        <v>0</v>
      </c>
      <c r="H74" s="49">
        <v>1030000</v>
      </c>
      <c r="I74" s="49"/>
      <c r="J74" s="90"/>
      <c r="K74" s="97">
        <f t="shared" si="3"/>
        <v>1030000</v>
      </c>
      <c r="L74" s="142" t="s">
        <v>285</v>
      </c>
    </row>
    <row r="75" spans="1:12" ht="63.75" customHeight="1" x14ac:dyDescent="0.2">
      <c r="A75" s="113"/>
      <c r="B75" s="44" t="s">
        <v>60</v>
      </c>
      <c r="C75" s="47" t="s">
        <v>12</v>
      </c>
      <c r="D75" s="47" t="s">
        <v>9</v>
      </c>
      <c r="E75" s="47" t="s">
        <v>242</v>
      </c>
      <c r="F75" s="48" t="s">
        <v>23</v>
      </c>
      <c r="G75" s="49">
        <v>0</v>
      </c>
      <c r="H75" s="49">
        <v>70000</v>
      </c>
      <c r="I75" s="49"/>
      <c r="J75" s="90"/>
      <c r="K75" s="97">
        <f t="shared" si="3"/>
        <v>70000</v>
      </c>
      <c r="L75" s="143"/>
    </row>
    <row r="76" spans="1:12" ht="48.75" customHeight="1" x14ac:dyDescent="0.2">
      <c r="A76" s="101" t="s">
        <v>243</v>
      </c>
      <c r="B76" s="44" t="s">
        <v>60</v>
      </c>
      <c r="C76" s="47" t="s">
        <v>12</v>
      </c>
      <c r="D76" s="47" t="s">
        <v>9</v>
      </c>
      <c r="E76" s="47" t="s">
        <v>244</v>
      </c>
      <c r="F76" s="48" t="s">
        <v>36</v>
      </c>
      <c r="G76" s="49">
        <v>0</v>
      </c>
      <c r="H76" s="49">
        <v>3000000</v>
      </c>
      <c r="I76" s="49"/>
      <c r="J76" s="90"/>
      <c r="K76" s="97">
        <f t="shared" si="3"/>
        <v>3000000</v>
      </c>
      <c r="L76" s="142" t="s">
        <v>90</v>
      </c>
    </row>
    <row r="77" spans="1:12" ht="36.75" customHeight="1" x14ac:dyDescent="0.2">
      <c r="A77" s="35" t="s">
        <v>160</v>
      </c>
      <c r="B77" s="44" t="s">
        <v>60</v>
      </c>
      <c r="C77" s="47" t="s">
        <v>12</v>
      </c>
      <c r="D77" s="47" t="s">
        <v>9</v>
      </c>
      <c r="E77" s="47" t="s">
        <v>161</v>
      </c>
      <c r="F77" s="48" t="s">
        <v>36</v>
      </c>
      <c r="G77" s="49">
        <v>221612</v>
      </c>
      <c r="H77" s="49">
        <v>4170930.7</v>
      </c>
      <c r="I77" s="49"/>
      <c r="J77" s="90"/>
      <c r="K77" s="97">
        <f t="shared" si="3"/>
        <v>3949318.7</v>
      </c>
      <c r="L77" s="147"/>
    </row>
    <row r="78" spans="1:12" ht="68.25" customHeight="1" x14ac:dyDescent="0.2">
      <c r="A78" s="102" t="s">
        <v>245</v>
      </c>
      <c r="B78" s="44" t="s">
        <v>60</v>
      </c>
      <c r="C78" s="47" t="s">
        <v>12</v>
      </c>
      <c r="D78" s="47" t="s">
        <v>9</v>
      </c>
      <c r="E78" s="47" t="s">
        <v>246</v>
      </c>
      <c r="F78" s="48" t="s">
        <v>36</v>
      </c>
      <c r="G78" s="49">
        <v>0</v>
      </c>
      <c r="H78" s="49">
        <v>261300</v>
      </c>
      <c r="I78" s="49"/>
      <c r="J78" s="90"/>
      <c r="K78" s="97">
        <f t="shared" si="3"/>
        <v>261300</v>
      </c>
      <c r="L78" s="147"/>
    </row>
    <row r="79" spans="1:12" ht="62.25" customHeight="1" x14ac:dyDescent="0.2">
      <c r="A79" s="35" t="s">
        <v>162</v>
      </c>
      <c r="B79" s="44" t="s">
        <v>60</v>
      </c>
      <c r="C79" s="47" t="s">
        <v>12</v>
      </c>
      <c r="D79" s="47" t="s">
        <v>9</v>
      </c>
      <c r="E79" s="47" t="s">
        <v>65</v>
      </c>
      <c r="F79" s="48" t="s">
        <v>36</v>
      </c>
      <c r="G79" s="49">
        <v>855517</v>
      </c>
      <c r="H79" s="49">
        <v>17110340</v>
      </c>
      <c r="I79" s="49"/>
      <c r="J79" s="90"/>
      <c r="K79" s="97">
        <f t="shared" si="3"/>
        <v>16254823</v>
      </c>
      <c r="L79" s="143"/>
    </row>
    <row r="80" spans="1:12" ht="177.75" customHeight="1" x14ac:dyDescent="0.2">
      <c r="A80" s="102" t="s">
        <v>247</v>
      </c>
      <c r="B80" s="44" t="s">
        <v>60</v>
      </c>
      <c r="C80" s="47" t="s">
        <v>12</v>
      </c>
      <c r="D80" s="47" t="s">
        <v>9</v>
      </c>
      <c r="E80" s="47" t="s">
        <v>248</v>
      </c>
      <c r="F80" s="48" t="s">
        <v>8</v>
      </c>
      <c r="G80" s="49">
        <v>0</v>
      </c>
      <c r="H80" s="49">
        <v>167360.28</v>
      </c>
      <c r="I80" s="49"/>
      <c r="J80" s="90"/>
      <c r="K80" s="97">
        <f t="shared" si="3"/>
        <v>167360.28</v>
      </c>
      <c r="L80" s="149" t="s">
        <v>281</v>
      </c>
    </row>
    <row r="81" spans="1:25" ht="80.25" customHeight="1" x14ac:dyDescent="0.2">
      <c r="A81" s="102" t="s">
        <v>277</v>
      </c>
      <c r="B81" s="44" t="s">
        <v>60</v>
      </c>
      <c r="C81" s="47" t="s">
        <v>12</v>
      </c>
      <c r="D81" s="47" t="s">
        <v>5</v>
      </c>
      <c r="E81" s="47" t="s">
        <v>276</v>
      </c>
      <c r="F81" s="48" t="s">
        <v>23</v>
      </c>
      <c r="G81" s="49">
        <v>0</v>
      </c>
      <c r="H81" s="49">
        <v>400000</v>
      </c>
      <c r="I81" s="49"/>
      <c r="J81" s="90"/>
      <c r="K81" s="97">
        <f t="shared" si="3"/>
        <v>400000</v>
      </c>
      <c r="L81" s="149" t="s">
        <v>282</v>
      </c>
    </row>
    <row r="82" spans="1:25" ht="141.75" customHeight="1" x14ac:dyDescent="0.2">
      <c r="A82" s="102" t="s">
        <v>278</v>
      </c>
      <c r="B82" s="44" t="s">
        <v>60</v>
      </c>
      <c r="C82" s="47" t="s">
        <v>12</v>
      </c>
      <c r="D82" s="47" t="s">
        <v>5</v>
      </c>
      <c r="E82" s="47" t="s">
        <v>279</v>
      </c>
      <c r="F82" s="48" t="s">
        <v>23</v>
      </c>
      <c r="G82" s="49">
        <v>0</v>
      </c>
      <c r="H82" s="49">
        <v>163000</v>
      </c>
      <c r="I82" s="49"/>
      <c r="J82" s="90"/>
      <c r="K82" s="97">
        <f t="shared" si="3"/>
        <v>163000</v>
      </c>
      <c r="L82" s="149" t="s">
        <v>285</v>
      </c>
    </row>
    <row r="83" spans="1:25" ht="108" customHeight="1" x14ac:dyDescent="0.2">
      <c r="A83" s="102" t="s">
        <v>249</v>
      </c>
      <c r="B83" s="44" t="s">
        <v>60</v>
      </c>
      <c r="C83" s="47" t="s">
        <v>12</v>
      </c>
      <c r="D83" s="47" t="s">
        <v>5</v>
      </c>
      <c r="E83" s="47" t="s">
        <v>250</v>
      </c>
      <c r="F83" s="48" t="s">
        <v>23</v>
      </c>
      <c r="G83" s="49">
        <v>0</v>
      </c>
      <c r="H83" s="49">
        <v>6000000</v>
      </c>
      <c r="I83" s="49"/>
      <c r="J83" s="90"/>
      <c r="K83" s="97">
        <f t="shared" si="3"/>
        <v>6000000</v>
      </c>
      <c r="L83" s="149" t="s">
        <v>285</v>
      </c>
    </row>
    <row r="84" spans="1:25" ht="129" customHeight="1" x14ac:dyDescent="0.2">
      <c r="A84" s="102" t="s">
        <v>251</v>
      </c>
      <c r="B84" s="44" t="s">
        <v>60</v>
      </c>
      <c r="C84" s="47" t="s">
        <v>12</v>
      </c>
      <c r="D84" s="47" t="s">
        <v>5</v>
      </c>
      <c r="E84" s="47" t="s">
        <v>252</v>
      </c>
      <c r="F84" s="48" t="s">
        <v>23</v>
      </c>
      <c r="G84" s="49">
        <v>0</v>
      </c>
      <c r="H84" s="49">
        <v>230000</v>
      </c>
      <c r="I84" s="49"/>
      <c r="J84" s="90"/>
      <c r="K84" s="97">
        <f t="shared" si="3"/>
        <v>230000</v>
      </c>
      <c r="L84" s="149" t="s">
        <v>283</v>
      </c>
    </row>
    <row r="85" spans="1:25" ht="144.75" customHeight="1" x14ac:dyDescent="0.2">
      <c r="A85" s="102" t="s">
        <v>253</v>
      </c>
      <c r="B85" s="44" t="s">
        <v>60</v>
      </c>
      <c r="C85" s="47" t="s">
        <v>12</v>
      </c>
      <c r="D85" s="47" t="s">
        <v>5</v>
      </c>
      <c r="E85" s="47" t="s">
        <v>254</v>
      </c>
      <c r="F85" s="48" t="s">
        <v>23</v>
      </c>
      <c r="G85" s="49">
        <v>0</v>
      </c>
      <c r="H85" s="49">
        <v>1200000</v>
      </c>
      <c r="I85" s="49"/>
      <c r="J85" s="90"/>
      <c r="K85" s="97">
        <f t="shared" si="3"/>
        <v>1200000</v>
      </c>
      <c r="L85" s="149" t="s">
        <v>285</v>
      </c>
    </row>
    <row r="86" spans="1:25" ht="47.25" customHeight="1" x14ac:dyDescent="0.2">
      <c r="A86" s="102" t="s">
        <v>255</v>
      </c>
      <c r="B86" s="44" t="s">
        <v>60</v>
      </c>
      <c r="C86" s="47" t="s">
        <v>12</v>
      </c>
      <c r="D86" s="47" t="s">
        <v>5</v>
      </c>
      <c r="E86" s="47" t="s">
        <v>256</v>
      </c>
      <c r="F86" s="48" t="s">
        <v>7</v>
      </c>
      <c r="G86" s="49">
        <v>0</v>
      </c>
      <c r="H86" s="49">
        <v>6063388</v>
      </c>
      <c r="I86" s="49"/>
      <c r="J86" s="90"/>
      <c r="K86" s="97">
        <f t="shared" si="3"/>
        <v>6063388</v>
      </c>
      <c r="L86" s="149" t="s">
        <v>285</v>
      </c>
    </row>
    <row r="87" spans="1:25" ht="99.75" customHeight="1" x14ac:dyDescent="0.2">
      <c r="A87" s="102" t="s">
        <v>249</v>
      </c>
      <c r="B87" s="44" t="s">
        <v>60</v>
      </c>
      <c r="C87" s="47" t="s">
        <v>12</v>
      </c>
      <c r="D87" s="47" t="s">
        <v>5</v>
      </c>
      <c r="E87" s="47" t="s">
        <v>257</v>
      </c>
      <c r="F87" s="48" t="s">
        <v>23</v>
      </c>
      <c r="G87" s="49">
        <v>0</v>
      </c>
      <c r="H87" s="49">
        <v>802749.01</v>
      </c>
      <c r="I87" s="49"/>
      <c r="J87" s="90"/>
      <c r="K87" s="97">
        <f t="shared" si="3"/>
        <v>802749.01</v>
      </c>
      <c r="L87" s="149" t="s">
        <v>285</v>
      </c>
    </row>
    <row r="88" spans="1:25" ht="116.25" customHeight="1" x14ac:dyDescent="0.2">
      <c r="A88" s="102" t="s">
        <v>251</v>
      </c>
      <c r="B88" s="44" t="s">
        <v>60</v>
      </c>
      <c r="C88" s="47" t="s">
        <v>12</v>
      </c>
      <c r="D88" s="47" t="s">
        <v>5</v>
      </c>
      <c r="E88" s="47" t="s">
        <v>258</v>
      </c>
      <c r="F88" s="48" t="s">
        <v>23</v>
      </c>
      <c r="G88" s="49">
        <v>0</v>
      </c>
      <c r="H88" s="49">
        <v>10000</v>
      </c>
      <c r="I88" s="49"/>
      <c r="J88" s="90"/>
      <c r="K88" s="97">
        <f t="shared" si="3"/>
        <v>10000</v>
      </c>
      <c r="L88" s="149" t="s">
        <v>285</v>
      </c>
    </row>
    <row r="89" spans="1:25" ht="143.25" customHeight="1" x14ac:dyDescent="0.2">
      <c r="A89" s="102" t="s">
        <v>253</v>
      </c>
      <c r="B89" s="44" t="s">
        <v>60</v>
      </c>
      <c r="C89" s="47" t="s">
        <v>12</v>
      </c>
      <c r="D89" s="47" t="s">
        <v>5</v>
      </c>
      <c r="E89" s="47" t="s">
        <v>259</v>
      </c>
      <c r="F89" s="48" t="s">
        <v>23</v>
      </c>
      <c r="G89" s="49">
        <v>0</v>
      </c>
      <c r="H89" s="49">
        <v>10000</v>
      </c>
      <c r="I89" s="49"/>
      <c r="J89" s="90"/>
      <c r="K89" s="97">
        <f t="shared" si="3"/>
        <v>10000</v>
      </c>
      <c r="L89" s="149" t="s">
        <v>285</v>
      </c>
    </row>
    <row r="90" spans="1:25" ht="102" customHeight="1" x14ac:dyDescent="0.2">
      <c r="A90" s="102" t="s">
        <v>260</v>
      </c>
      <c r="B90" s="44" t="s">
        <v>60</v>
      </c>
      <c r="C90" s="47" t="s">
        <v>12</v>
      </c>
      <c r="D90" s="47" t="s">
        <v>5</v>
      </c>
      <c r="E90" s="47" t="s">
        <v>261</v>
      </c>
      <c r="F90" s="48" t="s">
        <v>23</v>
      </c>
      <c r="G90" s="49">
        <v>0</v>
      </c>
      <c r="H90" s="49">
        <v>450000</v>
      </c>
      <c r="I90" s="49"/>
      <c r="J90" s="90"/>
      <c r="K90" s="97">
        <f t="shared" si="3"/>
        <v>450000</v>
      </c>
      <c r="L90" s="149" t="s">
        <v>285</v>
      </c>
    </row>
    <row r="91" spans="1:25" ht="100.5" customHeight="1" x14ac:dyDescent="0.2">
      <c r="A91" s="102" t="s">
        <v>260</v>
      </c>
      <c r="B91" s="44" t="s">
        <v>60</v>
      </c>
      <c r="C91" s="47" t="s">
        <v>12</v>
      </c>
      <c r="D91" s="47" t="s">
        <v>5</v>
      </c>
      <c r="E91" s="47" t="s">
        <v>262</v>
      </c>
      <c r="F91" s="48" t="s">
        <v>23</v>
      </c>
      <c r="G91" s="49">
        <v>0</v>
      </c>
      <c r="H91" s="49">
        <v>10000</v>
      </c>
      <c r="I91" s="49"/>
      <c r="J91" s="90"/>
      <c r="K91" s="97">
        <f t="shared" si="3"/>
        <v>10000</v>
      </c>
      <c r="L91" s="149" t="s">
        <v>285</v>
      </c>
    </row>
    <row r="92" spans="1:25" ht="120" customHeight="1" x14ac:dyDescent="0.2">
      <c r="A92" s="102" t="s">
        <v>263</v>
      </c>
      <c r="B92" s="44" t="s">
        <v>60</v>
      </c>
      <c r="C92" s="47" t="s">
        <v>12</v>
      </c>
      <c r="D92" s="47" t="s">
        <v>5</v>
      </c>
      <c r="E92" s="47" t="s">
        <v>264</v>
      </c>
      <c r="F92" s="48" t="s">
        <v>23</v>
      </c>
      <c r="G92" s="49">
        <v>0</v>
      </c>
      <c r="H92" s="49">
        <v>1668969.62</v>
      </c>
      <c r="I92" s="49"/>
      <c r="J92" s="90"/>
      <c r="K92" s="97">
        <f t="shared" si="3"/>
        <v>1668969.62</v>
      </c>
      <c r="L92" s="149" t="s">
        <v>285</v>
      </c>
    </row>
    <row r="93" spans="1:25" ht="40.5" customHeight="1" x14ac:dyDescent="0.2">
      <c r="A93" s="35" t="s">
        <v>33</v>
      </c>
      <c r="B93" s="44" t="s">
        <v>60</v>
      </c>
      <c r="C93" s="47" t="s">
        <v>22</v>
      </c>
      <c r="D93" s="47" t="s">
        <v>5</v>
      </c>
      <c r="E93" s="47" t="s">
        <v>163</v>
      </c>
      <c r="F93" s="48" t="s">
        <v>15</v>
      </c>
      <c r="G93" s="49">
        <v>12088597</v>
      </c>
      <c r="H93" s="49">
        <v>2382325</v>
      </c>
      <c r="I93" s="49"/>
      <c r="J93" s="90"/>
      <c r="K93" s="97">
        <f t="shared" si="3"/>
        <v>-9706272</v>
      </c>
      <c r="L93" s="142" t="s">
        <v>288</v>
      </c>
      <c r="X93" s="130"/>
      <c r="Y93" s="130"/>
    </row>
    <row r="94" spans="1:25" ht="47.25" customHeight="1" x14ac:dyDescent="0.2">
      <c r="A94" s="100" t="s">
        <v>265</v>
      </c>
      <c r="B94" s="44" t="s">
        <v>60</v>
      </c>
      <c r="C94" s="47" t="s">
        <v>22</v>
      </c>
      <c r="D94" s="47" t="s">
        <v>5</v>
      </c>
      <c r="E94" s="47" t="s">
        <v>266</v>
      </c>
      <c r="F94" s="48" t="s">
        <v>15</v>
      </c>
      <c r="G94" s="49">
        <v>0</v>
      </c>
      <c r="H94" s="49">
        <v>9842272</v>
      </c>
      <c r="I94" s="49"/>
      <c r="J94" s="90"/>
      <c r="K94" s="97">
        <f t="shared" si="3"/>
        <v>9842272</v>
      </c>
      <c r="L94" s="143"/>
    </row>
    <row r="95" spans="1:25" ht="99.75" customHeight="1" x14ac:dyDescent="0.2">
      <c r="A95" s="110" t="s">
        <v>67</v>
      </c>
      <c r="B95" s="44" t="s">
        <v>60</v>
      </c>
      <c r="C95" s="47" t="s">
        <v>22</v>
      </c>
      <c r="D95" s="47" t="s">
        <v>5</v>
      </c>
      <c r="E95" s="47" t="s">
        <v>66</v>
      </c>
      <c r="F95" s="48" t="s">
        <v>15</v>
      </c>
      <c r="G95" s="49">
        <v>72000</v>
      </c>
      <c r="H95" s="49">
        <v>72000</v>
      </c>
      <c r="I95" s="49"/>
      <c r="J95" s="90"/>
      <c r="K95" s="97">
        <f t="shared" si="3"/>
        <v>0</v>
      </c>
      <c r="L95" s="144"/>
    </row>
    <row r="96" spans="1:25" ht="44.25" customHeight="1" x14ac:dyDescent="0.2">
      <c r="A96" s="111" t="s">
        <v>68</v>
      </c>
      <c r="B96" s="44" t="s">
        <v>60</v>
      </c>
      <c r="C96" s="47" t="s">
        <v>22</v>
      </c>
      <c r="D96" s="47" t="s">
        <v>22</v>
      </c>
      <c r="E96" s="47" t="s">
        <v>164</v>
      </c>
      <c r="F96" s="48" t="s">
        <v>7</v>
      </c>
      <c r="G96" s="49">
        <v>80000</v>
      </c>
      <c r="H96" s="49">
        <v>53907</v>
      </c>
      <c r="I96" s="49"/>
      <c r="J96" s="90"/>
      <c r="K96" s="97">
        <f t="shared" si="3"/>
        <v>-26093</v>
      </c>
      <c r="L96" s="142" t="s">
        <v>288</v>
      </c>
    </row>
    <row r="97" spans="1:12" ht="39" customHeight="1" x14ac:dyDescent="0.2">
      <c r="A97" s="113"/>
      <c r="B97" s="44" t="s">
        <v>60</v>
      </c>
      <c r="C97" s="47" t="s">
        <v>22</v>
      </c>
      <c r="D97" s="47" t="s">
        <v>22</v>
      </c>
      <c r="E97" s="47" t="s">
        <v>164</v>
      </c>
      <c r="F97" s="48" t="s">
        <v>30</v>
      </c>
      <c r="G97" s="49">
        <v>0</v>
      </c>
      <c r="H97" s="49">
        <v>16093</v>
      </c>
      <c r="I97" s="49"/>
      <c r="J97" s="90"/>
      <c r="K97" s="97">
        <f t="shared" si="3"/>
        <v>16093</v>
      </c>
      <c r="L97" s="143"/>
    </row>
    <row r="98" spans="1:12" ht="162.75" customHeight="1" x14ac:dyDescent="0.2">
      <c r="A98" s="110" t="s">
        <v>165</v>
      </c>
      <c r="B98" s="44" t="s">
        <v>60</v>
      </c>
      <c r="C98" s="47" t="s">
        <v>21</v>
      </c>
      <c r="D98" s="47" t="s">
        <v>4</v>
      </c>
      <c r="E98" s="47" t="s">
        <v>166</v>
      </c>
      <c r="F98" s="48" t="s">
        <v>167</v>
      </c>
      <c r="G98" s="49">
        <v>608400</v>
      </c>
      <c r="H98" s="49">
        <v>608400</v>
      </c>
      <c r="I98" s="49"/>
      <c r="J98" s="90"/>
      <c r="K98" s="97">
        <f t="shared" si="3"/>
        <v>0</v>
      </c>
      <c r="L98" s="137"/>
    </row>
    <row r="99" spans="1:12" ht="177" customHeight="1" x14ac:dyDescent="0.2">
      <c r="A99" s="110" t="s">
        <v>168</v>
      </c>
      <c r="B99" s="44" t="s">
        <v>60</v>
      </c>
      <c r="C99" s="47" t="s">
        <v>21</v>
      </c>
      <c r="D99" s="47" t="s">
        <v>4</v>
      </c>
      <c r="E99" s="47" t="s">
        <v>169</v>
      </c>
      <c r="F99" s="48" t="s">
        <v>167</v>
      </c>
      <c r="G99" s="49">
        <v>25000</v>
      </c>
      <c r="H99" s="49">
        <v>22291</v>
      </c>
      <c r="I99" s="49"/>
      <c r="J99" s="90"/>
      <c r="K99" s="97">
        <f t="shared" si="3"/>
        <v>-2709</v>
      </c>
      <c r="L99" s="137" t="s">
        <v>288</v>
      </c>
    </row>
    <row r="100" spans="1:12" ht="180.75" customHeight="1" x14ac:dyDescent="0.2">
      <c r="A100" s="110" t="s">
        <v>170</v>
      </c>
      <c r="B100" s="44" t="s">
        <v>60</v>
      </c>
      <c r="C100" s="47" t="s">
        <v>21</v>
      </c>
      <c r="D100" s="47" t="s">
        <v>4</v>
      </c>
      <c r="E100" s="47" t="s">
        <v>171</v>
      </c>
      <c r="F100" s="48" t="s">
        <v>167</v>
      </c>
      <c r="G100" s="49">
        <v>52600</v>
      </c>
      <c r="H100" s="49">
        <v>52600</v>
      </c>
      <c r="I100" s="49"/>
      <c r="J100" s="90"/>
      <c r="K100" s="97">
        <f t="shared" si="3"/>
        <v>0</v>
      </c>
      <c r="L100" s="138"/>
    </row>
    <row r="101" spans="1:12" ht="180.75" customHeight="1" x14ac:dyDescent="0.2">
      <c r="A101" s="110" t="s">
        <v>172</v>
      </c>
      <c r="B101" s="44" t="s">
        <v>60</v>
      </c>
      <c r="C101" s="47" t="s">
        <v>21</v>
      </c>
      <c r="D101" s="47" t="s">
        <v>4</v>
      </c>
      <c r="E101" s="47" t="s">
        <v>173</v>
      </c>
      <c r="F101" s="48" t="s">
        <v>167</v>
      </c>
      <c r="G101" s="49">
        <v>274000</v>
      </c>
      <c r="H101" s="49">
        <v>274000</v>
      </c>
      <c r="I101" s="49"/>
      <c r="J101" s="90"/>
      <c r="K101" s="97">
        <f t="shared" si="3"/>
        <v>0</v>
      </c>
      <c r="L101" s="150"/>
    </row>
    <row r="102" spans="1:12" ht="161.25" customHeight="1" x14ac:dyDescent="0.2">
      <c r="A102" s="110" t="s">
        <v>174</v>
      </c>
      <c r="B102" s="44" t="s">
        <v>60</v>
      </c>
      <c r="C102" s="47" t="s">
        <v>21</v>
      </c>
      <c r="D102" s="47" t="s">
        <v>4</v>
      </c>
      <c r="E102" s="47" t="s">
        <v>175</v>
      </c>
      <c r="F102" s="48" t="s">
        <v>167</v>
      </c>
      <c r="G102" s="49">
        <v>148000</v>
      </c>
      <c r="H102" s="49">
        <v>159000</v>
      </c>
      <c r="I102" s="49"/>
      <c r="J102" s="90"/>
      <c r="K102" s="97">
        <f t="shared" si="3"/>
        <v>11000</v>
      </c>
      <c r="L102" s="137" t="s">
        <v>286</v>
      </c>
    </row>
    <row r="103" spans="1:12" ht="180.75" customHeight="1" x14ac:dyDescent="0.2">
      <c r="A103" s="110" t="s">
        <v>176</v>
      </c>
      <c r="B103" s="44" t="s">
        <v>60</v>
      </c>
      <c r="C103" s="47" t="s">
        <v>21</v>
      </c>
      <c r="D103" s="47" t="s">
        <v>4</v>
      </c>
      <c r="E103" s="47" t="s">
        <v>177</v>
      </c>
      <c r="F103" s="48" t="s">
        <v>167</v>
      </c>
      <c r="G103" s="49">
        <v>89000</v>
      </c>
      <c r="H103" s="49">
        <v>89000</v>
      </c>
      <c r="I103" s="49"/>
      <c r="J103" s="90"/>
      <c r="K103" s="97">
        <f t="shared" si="3"/>
        <v>0</v>
      </c>
      <c r="L103" s="137"/>
    </row>
    <row r="104" spans="1:12" ht="144.75" customHeight="1" x14ac:dyDescent="0.2">
      <c r="A104" s="110" t="s">
        <v>178</v>
      </c>
      <c r="B104" s="44" t="s">
        <v>60</v>
      </c>
      <c r="C104" s="47" t="s">
        <v>21</v>
      </c>
      <c r="D104" s="47" t="s">
        <v>4</v>
      </c>
      <c r="E104" s="47" t="s">
        <v>179</v>
      </c>
      <c r="F104" s="48" t="s">
        <v>167</v>
      </c>
      <c r="G104" s="49">
        <v>132000</v>
      </c>
      <c r="H104" s="49">
        <v>132000</v>
      </c>
      <c r="I104" s="49"/>
      <c r="J104" s="90"/>
      <c r="K104" s="97">
        <f t="shared" si="3"/>
        <v>0</v>
      </c>
      <c r="L104" s="137"/>
    </row>
    <row r="105" spans="1:12" ht="146.25" customHeight="1" x14ac:dyDescent="0.2">
      <c r="A105" s="110" t="s">
        <v>180</v>
      </c>
      <c r="B105" s="44" t="s">
        <v>60</v>
      </c>
      <c r="C105" s="47" t="s">
        <v>21</v>
      </c>
      <c r="D105" s="47" t="s">
        <v>4</v>
      </c>
      <c r="E105" s="47" t="s">
        <v>181</v>
      </c>
      <c r="F105" s="48" t="s">
        <v>167</v>
      </c>
      <c r="G105" s="49">
        <v>500000</v>
      </c>
      <c r="H105" s="49">
        <v>500000</v>
      </c>
      <c r="I105" s="49"/>
      <c r="J105" s="90"/>
      <c r="K105" s="97">
        <f t="shared" si="3"/>
        <v>0</v>
      </c>
      <c r="L105" s="137"/>
    </row>
    <row r="106" spans="1:12" ht="23.25" customHeight="1" x14ac:dyDescent="0.2">
      <c r="A106" s="35" t="s">
        <v>32</v>
      </c>
      <c r="B106" s="44" t="s">
        <v>60</v>
      </c>
      <c r="C106" s="47" t="s">
        <v>21</v>
      </c>
      <c r="D106" s="47" t="s">
        <v>4</v>
      </c>
      <c r="E106" s="47" t="s">
        <v>182</v>
      </c>
      <c r="F106" s="48" t="s">
        <v>15</v>
      </c>
      <c r="G106" s="49">
        <v>10622600</v>
      </c>
      <c r="H106" s="49">
        <v>10726891</v>
      </c>
      <c r="I106" s="49"/>
      <c r="J106" s="90"/>
      <c r="K106" s="97">
        <f t="shared" si="3"/>
        <v>104291</v>
      </c>
      <c r="L106" s="142" t="s">
        <v>288</v>
      </c>
    </row>
    <row r="107" spans="1:12" ht="27" customHeight="1" x14ac:dyDescent="0.2">
      <c r="A107" s="35" t="s">
        <v>183</v>
      </c>
      <c r="B107" s="44" t="s">
        <v>60</v>
      </c>
      <c r="C107" s="47" t="s">
        <v>21</v>
      </c>
      <c r="D107" s="47" t="s">
        <v>4</v>
      </c>
      <c r="E107" s="47" t="s">
        <v>184</v>
      </c>
      <c r="F107" s="48" t="s">
        <v>15</v>
      </c>
      <c r="G107" s="49">
        <v>4701300</v>
      </c>
      <c r="H107" s="49">
        <v>4821300</v>
      </c>
      <c r="I107" s="49"/>
      <c r="J107" s="90"/>
      <c r="K107" s="97">
        <f t="shared" si="3"/>
        <v>120000</v>
      </c>
      <c r="L107" s="147"/>
    </row>
    <row r="108" spans="1:12" ht="32.25" customHeight="1" x14ac:dyDescent="0.2">
      <c r="A108" s="35" t="s">
        <v>185</v>
      </c>
      <c r="B108" s="44" t="s">
        <v>60</v>
      </c>
      <c r="C108" s="47" t="s">
        <v>21</v>
      </c>
      <c r="D108" s="47" t="s">
        <v>4</v>
      </c>
      <c r="E108" s="47" t="s">
        <v>186</v>
      </c>
      <c r="F108" s="48" t="s">
        <v>15</v>
      </c>
      <c r="G108" s="49">
        <v>24849850</v>
      </c>
      <c r="H108" s="49">
        <v>25865246</v>
      </c>
      <c r="I108" s="49"/>
      <c r="J108" s="90"/>
      <c r="K108" s="97">
        <f t="shared" si="3"/>
        <v>1015396</v>
      </c>
      <c r="L108" s="143"/>
    </row>
    <row r="109" spans="1:12" ht="32.25" customHeight="1" x14ac:dyDescent="0.2">
      <c r="A109" s="82" t="s">
        <v>187</v>
      </c>
      <c r="B109" s="44" t="s">
        <v>60</v>
      </c>
      <c r="C109" s="47" t="s">
        <v>21</v>
      </c>
      <c r="D109" s="47" t="s">
        <v>4</v>
      </c>
      <c r="E109" s="47" t="s">
        <v>188</v>
      </c>
      <c r="F109" s="48" t="s">
        <v>15</v>
      </c>
      <c r="G109" s="49">
        <v>120000</v>
      </c>
      <c r="H109" s="49">
        <v>120000</v>
      </c>
      <c r="I109" s="49"/>
      <c r="J109" s="90"/>
      <c r="K109" s="97">
        <f t="shared" si="3"/>
        <v>0</v>
      </c>
      <c r="L109" s="149"/>
    </row>
    <row r="110" spans="1:12" ht="32.25" customHeight="1" x14ac:dyDescent="0.2">
      <c r="A110" s="82" t="s">
        <v>189</v>
      </c>
      <c r="B110" s="44" t="s">
        <v>60</v>
      </c>
      <c r="C110" s="47" t="s">
        <v>21</v>
      </c>
      <c r="D110" s="47" t="s">
        <v>4</v>
      </c>
      <c r="E110" s="47" t="s">
        <v>190</v>
      </c>
      <c r="F110" s="48" t="s">
        <v>15</v>
      </c>
      <c r="G110" s="49">
        <v>160000</v>
      </c>
      <c r="H110" s="49">
        <v>160000</v>
      </c>
      <c r="I110" s="49"/>
      <c r="J110" s="90"/>
      <c r="K110" s="97">
        <f t="shared" si="3"/>
        <v>0</v>
      </c>
      <c r="L110" s="149"/>
    </row>
    <row r="111" spans="1:12" ht="96.75" customHeight="1" x14ac:dyDescent="0.2">
      <c r="A111" s="102" t="s">
        <v>267</v>
      </c>
      <c r="B111" s="44" t="s">
        <v>60</v>
      </c>
      <c r="C111" s="47" t="s">
        <v>21</v>
      </c>
      <c r="D111" s="47" t="s">
        <v>4</v>
      </c>
      <c r="E111" s="47" t="s">
        <v>268</v>
      </c>
      <c r="F111" s="48" t="s">
        <v>15</v>
      </c>
      <c r="G111" s="49">
        <v>0</v>
      </c>
      <c r="H111" s="49">
        <v>25418</v>
      </c>
      <c r="I111" s="49"/>
      <c r="J111" s="90"/>
      <c r="K111" s="97">
        <f t="shared" si="3"/>
        <v>25418</v>
      </c>
      <c r="L111" s="149" t="s">
        <v>90</v>
      </c>
    </row>
    <row r="112" spans="1:12" ht="125.25" customHeight="1" x14ac:dyDescent="0.2">
      <c r="A112" s="35" t="s">
        <v>191</v>
      </c>
      <c r="B112" s="44" t="s">
        <v>60</v>
      </c>
      <c r="C112" s="47" t="s">
        <v>21</v>
      </c>
      <c r="D112" s="47" t="s">
        <v>4</v>
      </c>
      <c r="E112" s="47" t="s">
        <v>69</v>
      </c>
      <c r="F112" s="48" t="s">
        <v>15</v>
      </c>
      <c r="G112" s="49">
        <v>92220</v>
      </c>
      <c r="H112" s="49">
        <v>92220</v>
      </c>
      <c r="I112" s="49"/>
      <c r="J112" s="90"/>
      <c r="K112" s="97">
        <f t="shared" si="3"/>
        <v>0</v>
      </c>
      <c r="L112" s="144"/>
    </row>
    <row r="113" spans="1:12" ht="79.5" customHeight="1" x14ac:dyDescent="0.2">
      <c r="A113" s="102" t="s">
        <v>269</v>
      </c>
      <c r="B113" s="44" t="s">
        <v>60</v>
      </c>
      <c r="C113" s="47" t="s">
        <v>21</v>
      </c>
      <c r="D113" s="47" t="s">
        <v>4</v>
      </c>
      <c r="E113" s="47" t="s">
        <v>270</v>
      </c>
      <c r="F113" s="48" t="s">
        <v>15</v>
      </c>
      <c r="G113" s="49">
        <v>0</v>
      </c>
      <c r="H113" s="49">
        <v>2083333</v>
      </c>
      <c r="I113" s="49"/>
      <c r="J113" s="90"/>
      <c r="K113" s="97">
        <f t="shared" si="3"/>
        <v>2083333</v>
      </c>
      <c r="L113" s="144" t="s">
        <v>90</v>
      </c>
    </row>
    <row r="114" spans="1:12" ht="36.75" customHeight="1" x14ac:dyDescent="0.2">
      <c r="A114" s="102" t="s">
        <v>271</v>
      </c>
      <c r="B114" s="44" t="s">
        <v>60</v>
      </c>
      <c r="C114" s="47" t="s">
        <v>21</v>
      </c>
      <c r="D114" s="47" t="s">
        <v>4</v>
      </c>
      <c r="E114" s="47" t="s">
        <v>272</v>
      </c>
      <c r="F114" s="48" t="s">
        <v>15</v>
      </c>
      <c r="G114" s="49">
        <v>0</v>
      </c>
      <c r="H114" s="49">
        <v>135418</v>
      </c>
      <c r="I114" s="49"/>
      <c r="J114" s="90"/>
      <c r="K114" s="97">
        <f t="shared" si="3"/>
        <v>135418</v>
      </c>
      <c r="L114" s="144" t="s">
        <v>90</v>
      </c>
    </row>
    <row r="115" spans="1:12" ht="84" customHeight="1" x14ac:dyDescent="0.2">
      <c r="A115" s="35" t="s">
        <v>192</v>
      </c>
      <c r="B115" s="44" t="s">
        <v>60</v>
      </c>
      <c r="C115" s="47" t="s">
        <v>19</v>
      </c>
      <c r="D115" s="47" t="s">
        <v>4</v>
      </c>
      <c r="E115" s="47" t="s">
        <v>193</v>
      </c>
      <c r="F115" s="48" t="s">
        <v>28</v>
      </c>
      <c r="G115" s="49">
        <v>1765700</v>
      </c>
      <c r="H115" s="49">
        <v>4064506</v>
      </c>
      <c r="I115" s="49"/>
      <c r="J115" s="90"/>
      <c r="K115" s="97">
        <f t="shared" si="3"/>
        <v>2298806</v>
      </c>
      <c r="L115" s="144" t="s">
        <v>288</v>
      </c>
    </row>
    <row r="116" spans="1:12" ht="83.25" customHeight="1" x14ac:dyDescent="0.2">
      <c r="A116" s="35" t="s">
        <v>194</v>
      </c>
      <c r="B116" s="44" t="s">
        <v>60</v>
      </c>
      <c r="C116" s="47" t="s">
        <v>19</v>
      </c>
      <c r="D116" s="47" t="s">
        <v>5</v>
      </c>
      <c r="E116" s="47" t="s">
        <v>195</v>
      </c>
      <c r="F116" s="48" t="s">
        <v>28</v>
      </c>
      <c r="G116" s="49">
        <v>700000</v>
      </c>
      <c r="H116" s="49">
        <v>0</v>
      </c>
      <c r="I116" s="49"/>
      <c r="J116" s="90"/>
      <c r="K116" s="97">
        <f t="shared" si="3"/>
        <v>-700000</v>
      </c>
      <c r="L116" s="144" t="s">
        <v>282</v>
      </c>
    </row>
    <row r="117" spans="1:12" ht="35.25" customHeight="1" x14ac:dyDescent="0.2">
      <c r="A117" s="35" t="s">
        <v>196</v>
      </c>
      <c r="B117" s="44" t="s">
        <v>60</v>
      </c>
      <c r="C117" s="47" t="s">
        <v>19</v>
      </c>
      <c r="D117" s="47" t="s">
        <v>5</v>
      </c>
      <c r="E117" s="47" t="s">
        <v>197</v>
      </c>
      <c r="F117" s="48" t="s">
        <v>29</v>
      </c>
      <c r="G117" s="49">
        <v>14400</v>
      </c>
      <c r="H117" s="49">
        <v>14400</v>
      </c>
      <c r="I117" s="49"/>
      <c r="J117" s="90"/>
      <c r="K117" s="97">
        <f t="shared" si="3"/>
        <v>0</v>
      </c>
      <c r="L117" s="144"/>
    </row>
    <row r="118" spans="1:12" ht="68.25" customHeight="1" x14ac:dyDescent="0.2">
      <c r="A118" s="35" t="s">
        <v>198</v>
      </c>
      <c r="B118" s="44" t="s">
        <v>60</v>
      </c>
      <c r="C118" s="47" t="s">
        <v>19</v>
      </c>
      <c r="D118" s="47" t="s">
        <v>5</v>
      </c>
      <c r="E118" s="47" t="s">
        <v>70</v>
      </c>
      <c r="F118" s="48" t="s">
        <v>28</v>
      </c>
      <c r="G118" s="49">
        <v>102000</v>
      </c>
      <c r="H118" s="49">
        <v>102000</v>
      </c>
      <c r="I118" s="49"/>
      <c r="J118" s="90"/>
      <c r="K118" s="97">
        <f t="shared" si="3"/>
        <v>0</v>
      </c>
      <c r="L118" s="144"/>
    </row>
    <row r="119" spans="1:12" ht="31.5" customHeight="1" x14ac:dyDescent="0.2">
      <c r="A119" s="100" t="s">
        <v>273</v>
      </c>
      <c r="B119" s="44" t="s">
        <v>60</v>
      </c>
      <c r="C119" s="47" t="s">
        <v>19</v>
      </c>
      <c r="D119" s="47" t="s">
        <v>5</v>
      </c>
      <c r="E119" s="47" t="s">
        <v>274</v>
      </c>
      <c r="F119" s="48" t="s">
        <v>28</v>
      </c>
      <c r="G119" s="49">
        <v>0</v>
      </c>
      <c r="H119" s="49">
        <v>2163241</v>
      </c>
      <c r="I119" s="49"/>
      <c r="J119" s="90"/>
      <c r="K119" s="97">
        <f t="shared" si="3"/>
        <v>2163241</v>
      </c>
      <c r="L119" s="144" t="s">
        <v>90</v>
      </c>
    </row>
    <row r="120" spans="1:12" ht="112.5" customHeight="1" x14ac:dyDescent="0.2">
      <c r="A120" s="111" t="s">
        <v>199</v>
      </c>
      <c r="B120" s="44" t="s">
        <v>60</v>
      </c>
      <c r="C120" s="47" t="s">
        <v>19</v>
      </c>
      <c r="D120" s="47" t="s">
        <v>10</v>
      </c>
      <c r="E120" s="47" t="s">
        <v>200</v>
      </c>
      <c r="F120" s="48" t="s">
        <v>29</v>
      </c>
      <c r="G120" s="49">
        <v>5192502</v>
      </c>
      <c r="H120" s="49">
        <v>5192502</v>
      </c>
      <c r="I120" s="49"/>
      <c r="J120" s="90"/>
      <c r="K120" s="97">
        <f t="shared" si="3"/>
        <v>0</v>
      </c>
      <c r="L120" s="144"/>
    </row>
    <row r="121" spans="1:12" ht="176.25" customHeight="1" x14ac:dyDescent="0.2">
      <c r="A121" s="113"/>
      <c r="B121" s="44" t="s">
        <v>60</v>
      </c>
      <c r="C121" s="47" t="s">
        <v>19</v>
      </c>
      <c r="D121" s="47" t="s">
        <v>10</v>
      </c>
      <c r="E121" s="47" t="s">
        <v>200</v>
      </c>
      <c r="F121" s="48" t="s">
        <v>28</v>
      </c>
      <c r="G121" s="49">
        <v>1437350</v>
      </c>
      <c r="H121" s="49">
        <v>1437350</v>
      </c>
      <c r="I121" s="49"/>
      <c r="J121" s="90"/>
      <c r="K121" s="97">
        <f t="shared" si="3"/>
        <v>0</v>
      </c>
      <c r="L121" s="144"/>
    </row>
    <row r="122" spans="1:12" ht="56.25" customHeight="1" x14ac:dyDescent="0.2">
      <c r="A122" s="111" t="s">
        <v>201</v>
      </c>
      <c r="B122" s="44" t="s">
        <v>60</v>
      </c>
      <c r="C122" s="47" t="s">
        <v>19</v>
      </c>
      <c r="D122" s="47" t="s">
        <v>10</v>
      </c>
      <c r="E122" s="47" t="s">
        <v>275</v>
      </c>
      <c r="F122" s="48" t="s">
        <v>36</v>
      </c>
      <c r="G122" s="49">
        <v>0</v>
      </c>
      <c r="H122" s="49">
        <v>10414833</v>
      </c>
      <c r="I122" s="49"/>
      <c r="J122" s="90"/>
      <c r="K122" s="97">
        <f t="shared" si="3"/>
        <v>10414833</v>
      </c>
      <c r="L122" s="142" t="s">
        <v>282</v>
      </c>
    </row>
    <row r="123" spans="1:12" ht="39.75" customHeight="1" x14ac:dyDescent="0.2">
      <c r="A123" s="113"/>
      <c r="B123" s="44" t="s">
        <v>60</v>
      </c>
      <c r="C123" s="47" t="s">
        <v>19</v>
      </c>
      <c r="D123" s="47" t="s">
        <v>10</v>
      </c>
      <c r="E123" s="47" t="s">
        <v>71</v>
      </c>
      <c r="F123" s="48" t="s">
        <v>36</v>
      </c>
      <c r="G123" s="49">
        <v>14202045</v>
      </c>
      <c r="H123" s="49">
        <v>3787212</v>
      </c>
      <c r="I123" s="49"/>
      <c r="J123" s="90"/>
      <c r="K123" s="97">
        <f t="shared" si="3"/>
        <v>-10414833</v>
      </c>
      <c r="L123" s="143"/>
    </row>
    <row r="124" spans="1:12" ht="62.25" customHeight="1" x14ac:dyDescent="0.2">
      <c r="A124" s="81" t="s">
        <v>202</v>
      </c>
      <c r="B124" s="72" t="s">
        <v>60</v>
      </c>
      <c r="C124" s="41" t="s">
        <v>19</v>
      </c>
      <c r="D124" s="41" t="s">
        <v>10</v>
      </c>
      <c r="E124" s="41" t="s">
        <v>72</v>
      </c>
      <c r="F124" s="73" t="s">
        <v>29</v>
      </c>
      <c r="G124" s="49">
        <v>367397.32</v>
      </c>
      <c r="H124" s="49">
        <v>346117.54</v>
      </c>
      <c r="I124" s="49"/>
      <c r="J124" s="90"/>
      <c r="K124" s="97">
        <f t="shared" si="3"/>
        <v>-21279.780000000028</v>
      </c>
      <c r="L124" s="145" t="s">
        <v>280</v>
      </c>
    </row>
    <row r="125" spans="1:12" ht="145.5" customHeight="1" x14ac:dyDescent="0.2">
      <c r="A125" s="110" t="s">
        <v>128</v>
      </c>
      <c r="B125" s="44" t="s">
        <v>60</v>
      </c>
      <c r="C125" s="47" t="s">
        <v>19</v>
      </c>
      <c r="D125" s="47" t="s">
        <v>25</v>
      </c>
      <c r="E125" s="47" t="s">
        <v>204</v>
      </c>
      <c r="F125" s="48" t="s">
        <v>6</v>
      </c>
      <c r="G125" s="49">
        <v>781540</v>
      </c>
      <c r="H125" s="49">
        <v>781540</v>
      </c>
      <c r="I125" s="49"/>
      <c r="J125" s="90"/>
      <c r="K125" s="97">
        <f t="shared" si="3"/>
        <v>0</v>
      </c>
      <c r="L125" s="148"/>
    </row>
    <row r="126" spans="1:12" ht="246.75" customHeight="1" x14ac:dyDescent="0.2">
      <c r="A126" s="110" t="s">
        <v>203</v>
      </c>
      <c r="B126" s="44" t="s">
        <v>60</v>
      </c>
      <c r="C126" s="47" t="s">
        <v>19</v>
      </c>
      <c r="D126" s="47" t="s">
        <v>25</v>
      </c>
      <c r="E126" s="47" t="s">
        <v>204</v>
      </c>
      <c r="F126" s="48" t="s">
        <v>6</v>
      </c>
      <c r="G126" s="49">
        <v>937848</v>
      </c>
      <c r="H126" s="49">
        <v>937848</v>
      </c>
      <c r="I126" s="49"/>
      <c r="J126" s="90"/>
      <c r="K126" s="97">
        <f t="shared" si="3"/>
        <v>0</v>
      </c>
      <c r="L126" s="148"/>
    </row>
    <row r="127" spans="1:12" ht="264" customHeight="1" x14ac:dyDescent="0.2">
      <c r="A127" s="110" t="s">
        <v>205</v>
      </c>
      <c r="B127" s="44" t="s">
        <v>60</v>
      </c>
      <c r="C127" s="47" t="s">
        <v>19</v>
      </c>
      <c r="D127" s="47" t="s">
        <v>25</v>
      </c>
      <c r="E127" s="47" t="s">
        <v>206</v>
      </c>
      <c r="F127" s="48" t="s">
        <v>7</v>
      </c>
      <c r="G127" s="49">
        <v>63000</v>
      </c>
      <c r="H127" s="49">
        <v>63000</v>
      </c>
      <c r="I127" s="49"/>
      <c r="J127" s="90"/>
      <c r="K127" s="97">
        <f t="shared" si="3"/>
        <v>0</v>
      </c>
      <c r="L127" s="148"/>
    </row>
    <row r="128" spans="1:12" ht="124.5" customHeight="1" x14ac:dyDescent="0.2">
      <c r="A128" s="35" t="s">
        <v>37</v>
      </c>
      <c r="B128" s="44" t="s">
        <v>60</v>
      </c>
      <c r="C128" s="47" t="s">
        <v>34</v>
      </c>
      <c r="D128" s="47" t="s">
        <v>4</v>
      </c>
      <c r="E128" s="47" t="s">
        <v>207</v>
      </c>
      <c r="F128" s="48" t="s">
        <v>26</v>
      </c>
      <c r="G128" s="49">
        <v>8305500</v>
      </c>
      <c r="H128" s="49">
        <v>10266203</v>
      </c>
      <c r="I128" s="49"/>
      <c r="J128" s="90"/>
      <c r="K128" s="97">
        <f t="shared" si="3"/>
        <v>1960703</v>
      </c>
      <c r="L128" s="139" t="s">
        <v>290</v>
      </c>
    </row>
    <row r="129" spans="1:12" ht="34.5" customHeight="1" x14ac:dyDescent="0.2">
      <c r="A129" s="110" t="s">
        <v>208</v>
      </c>
      <c r="B129" s="44" t="s">
        <v>60</v>
      </c>
      <c r="C129" s="47" t="s">
        <v>34</v>
      </c>
      <c r="D129" s="47" t="s">
        <v>4</v>
      </c>
      <c r="E129" s="47" t="s">
        <v>209</v>
      </c>
      <c r="F129" s="48" t="s">
        <v>7</v>
      </c>
      <c r="G129" s="49">
        <v>120000</v>
      </c>
      <c r="H129" s="49">
        <v>120000</v>
      </c>
      <c r="I129" s="49"/>
      <c r="J129" s="90"/>
      <c r="K129" s="97">
        <f t="shared" si="3"/>
        <v>0</v>
      </c>
      <c r="L129" s="146"/>
    </row>
    <row r="130" spans="1:12" ht="51" customHeight="1" x14ac:dyDescent="0.2">
      <c r="A130" s="71" t="s">
        <v>73</v>
      </c>
      <c r="B130" s="44"/>
      <c r="C130" s="47"/>
      <c r="D130" s="47"/>
      <c r="E130" s="47"/>
      <c r="F130" s="48"/>
      <c r="G130" s="77">
        <f>SUM(G131:G156)</f>
        <v>226735197</v>
      </c>
      <c r="H130" s="77">
        <f>SUM(H131:H156)</f>
        <v>233463114</v>
      </c>
      <c r="I130" s="49"/>
      <c r="J130" s="90"/>
      <c r="K130" s="98">
        <f t="shared" si="3"/>
        <v>6727917</v>
      </c>
      <c r="L130" s="144"/>
    </row>
    <row r="131" spans="1:12" ht="98.25" customHeight="1" x14ac:dyDescent="0.2">
      <c r="A131" s="35" t="s">
        <v>210</v>
      </c>
      <c r="B131" s="44" t="s">
        <v>74</v>
      </c>
      <c r="C131" s="47" t="s">
        <v>22</v>
      </c>
      <c r="D131" s="47" t="s">
        <v>4</v>
      </c>
      <c r="E131" s="47" t="s">
        <v>75</v>
      </c>
      <c r="F131" s="48" t="s">
        <v>15</v>
      </c>
      <c r="G131" s="49">
        <v>52815338</v>
      </c>
      <c r="H131" s="49">
        <v>52815338</v>
      </c>
      <c r="I131" s="49"/>
      <c r="J131" s="90"/>
      <c r="K131" s="97">
        <f t="shared" si="3"/>
        <v>0</v>
      </c>
      <c r="L131" s="144"/>
    </row>
    <row r="132" spans="1:12" ht="123.75" customHeight="1" x14ac:dyDescent="0.2">
      <c r="A132" s="35" t="s">
        <v>77</v>
      </c>
      <c r="B132" s="44" t="s">
        <v>74</v>
      </c>
      <c r="C132" s="47" t="s">
        <v>22</v>
      </c>
      <c r="D132" s="47" t="s">
        <v>4</v>
      </c>
      <c r="E132" s="47" t="s">
        <v>211</v>
      </c>
      <c r="F132" s="48" t="s">
        <v>15</v>
      </c>
      <c r="G132" s="49">
        <v>9916930</v>
      </c>
      <c r="H132" s="49">
        <v>12450011</v>
      </c>
      <c r="I132" s="49"/>
      <c r="J132" s="90"/>
      <c r="K132" s="97">
        <f t="shared" si="3"/>
        <v>2533081</v>
      </c>
      <c r="L132" s="144" t="s">
        <v>291</v>
      </c>
    </row>
    <row r="133" spans="1:12" ht="33.75" customHeight="1" x14ac:dyDescent="0.2">
      <c r="A133" s="102" t="s">
        <v>212</v>
      </c>
      <c r="B133" s="44" t="s">
        <v>21</v>
      </c>
      <c r="C133" s="47" t="s">
        <v>22</v>
      </c>
      <c r="D133" s="47" t="s">
        <v>4</v>
      </c>
      <c r="E133" s="47" t="s">
        <v>213</v>
      </c>
      <c r="F133" s="48" t="s">
        <v>15</v>
      </c>
      <c r="G133" s="49">
        <v>2200000</v>
      </c>
      <c r="H133" s="49">
        <v>2200000</v>
      </c>
      <c r="I133" s="49"/>
      <c r="J133" s="90"/>
      <c r="K133" s="97">
        <f t="shared" si="3"/>
        <v>0</v>
      </c>
      <c r="L133" s="145"/>
    </row>
    <row r="134" spans="1:12" ht="31.5" customHeight="1" x14ac:dyDescent="0.2">
      <c r="A134" s="102" t="s">
        <v>189</v>
      </c>
      <c r="B134" s="44" t="s">
        <v>21</v>
      </c>
      <c r="C134" s="47" t="s">
        <v>22</v>
      </c>
      <c r="D134" s="47" t="s">
        <v>4</v>
      </c>
      <c r="E134" s="47" t="s">
        <v>214</v>
      </c>
      <c r="F134" s="48" t="s">
        <v>15</v>
      </c>
      <c r="G134" s="49">
        <v>14000</v>
      </c>
      <c r="H134" s="49">
        <v>14000</v>
      </c>
      <c r="I134" s="49"/>
      <c r="J134" s="90"/>
      <c r="K134" s="97">
        <f t="shared" si="3"/>
        <v>0</v>
      </c>
      <c r="L134" s="145"/>
    </row>
    <row r="135" spans="1:12" ht="82.5" customHeight="1" x14ac:dyDescent="0.2">
      <c r="A135" s="114" t="s">
        <v>215</v>
      </c>
      <c r="B135" s="44" t="s">
        <v>74</v>
      </c>
      <c r="C135" s="47" t="s">
        <v>22</v>
      </c>
      <c r="D135" s="47" t="s">
        <v>4</v>
      </c>
      <c r="E135" s="47" t="s">
        <v>76</v>
      </c>
      <c r="F135" s="48" t="s">
        <v>28</v>
      </c>
      <c r="G135" s="49">
        <v>238380</v>
      </c>
      <c r="H135" s="49">
        <v>0</v>
      </c>
      <c r="I135" s="49"/>
      <c r="J135" s="90"/>
      <c r="K135" s="97">
        <f t="shared" si="3"/>
        <v>-238380</v>
      </c>
      <c r="L135" s="139" t="s">
        <v>282</v>
      </c>
    </row>
    <row r="136" spans="1:12" ht="18" customHeight="1" x14ac:dyDescent="0.2">
      <c r="A136" s="114"/>
      <c r="B136" s="44" t="s">
        <v>74</v>
      </c>
      <c r="C136" s="47" t="s">
        <v>22</v>
      </c>
      <c r="D136" s="47" t="s">
        <v>4</v>
      </c>
      <c r="E136" s="47" t="s">
        <v>76</v>
      </c>
      <c r="F136" s="48" t="s">
        <v>15</v>
      </c>
      <c r="G136" s="49">
        <v>504000</v>
      </c>
      <c r="H136" s="49">
        <v>504000</v>
      </c>
      <c r="I136" s="49"/>
      <c r="J136" s="90"/>
      <c r="K136" s="97">
        <f t="shared" si="3"/>
        <v>0</v>
      </c>
      <c r="L136" s="146"/>
    </row>
    <row r="137" spans="1:12" ht="129.75" customHeight="1" x14ac:dyDescent="0.2">
      <c r="A137" s="35" t="s">
        <v>216</v>
      </c>
      <c r="B137" s="44" t="s">
        <v>74</v>
      </c>
      <c r="C137" s="47" t="s">
        <v>22</v>
      </c>
      <c r="D137" s="47" t="s">
        <v>9</v>
      </c>
      <c r="E137" s="47" t="s">
        <v>78</v>
      </c>
      <c r="F137" s="48" t="s">
        <v>15</v>
      </c>
      <c r="G137" s="49">
        <v>105232879</v>
      </c>
      <c r="H137" s="49">
        <v>105232879</v>
      </c>
      <c r="I137" s="49"/>
      <c r="J137" s="90"/>
      <c r="K137" s="97">
        <f t="shared" si="3"/>
        <v>0</v>
      </c>
      <c r="L137" s="144"/>
    </row>
    <row r="138" spans="1:12" ht="81" customHeight="1" x14ac:dyDescent="0.2">
      <c r="A138" s="102" t="s">
        <v>217</v>
      </c>
      <c r="B138" s="44" t="s">
        <v>74</v>
      </c>
      <c r="C138" s="47" t="s">
        <v>22</v>
      </c>
      <c r="D138" s="47" t="s">
        <v>9</v>
      </c>
      <c r="E138" s="47" t="s">
        <v>79</v>
      </c>
      <c r="F138" s="48" t="s">
        <v>15</v>
      </c>
      <c r="G138" s="49">
        <v>730080</v>
      </c>
      <c r="H138" s="49">
        <v>0</v>
      </c>
      <c r="I138" s="49"/>
      <c r="J138" s="90"/>
      <c r="K138" s="97">
        <f t="shared" si="3"/>
        <v>-730080</v>
      </c>
      <c r="L138" s="144" t="s">
        <v>282</v>
      </c>
    </row>
    <row r="139" spans="1:12" ht="126" customHeight="1" x14ac:dyDescent="0.2">
      <c r="A139" s="35" t="s">
        <v>218</v>
      </c>
      <c r="B139" s="44" t="s">
        <v>74</v>
      </c>
      <c r="C139" s="47" t="s">
        <v>22</v>
      </c>
      <c r="D139" s="47" t="s">
        <v>9</v>
      </c>
      <c r="E139" s="47" t="s">
        <v>219</v>
      </c>
      <c r="F139" s="48" t="s">
        <v>15</v>
      </c>
      <c r="G139" s="49">
        <v>21956444</v>
      </c>
      <c r="H139" s="49">
        <v>24914588.52</v>
      </c>
      <c r="I139" s="49"/>
      <c r="J139" s="90"/>
      <c r="K139" s="97">
        <f t="shared" si="3"/>
        <v>2958144.5199999996</v>
      </c>
      <c r="L139" s="144" t="s">
        <v>293</v>
      </c>
    </row>
    <row r="140" spans="1:12" ht="84" customHeight="1" x14ac:dyDescent="0.2">
      <c r="A140" s="102" t="s">
        <v>212</v>
      </c>
      <c r="B140" s="44" t="s">
        <v>74</v>
      </c>
      <c r="C140" s="47" t="s">
        <v>22</v>
      </c>
      <c r="D140" s="47" t="s">
        <v>9</v>
      </c>
      <c r="E140" s="47" t="s">
        <v>213</v>
      </c>
      <c r="F140" s="48" t="s">
        <v>15</v>
      </c>
      <c r="G140" s="49">
        <v>2280000</v>
      </c>
      <c r="H140" s="49">
        <v>2296030.7599999998</v>
      </c>
      <c r="I140" s="49"/>
      <c r="J140" s="90"/>
      <c r="K140" s="97">
        <f t="shared" si="3"/>
        <v>16030.759999999776</v>
      </c>
      <c r="L140" s="145" t="s">
        <v>292</v>
      </c>
    </row>
    <row r="141" spans="1:12" ht="34.5" customHeight="1" x14ac:dyDescent="0.2">
      <c r="A141" s="102" t="s">
        <v>217</v>
      </c>
      <c r="B141" s="44" t="s">
        <v>74</v>
      </c>
      <c r="C141" s="47" t="s">
        <v>22</v>
      </c>
      <c r="D141" s="47" t="s">
        <v>9</v>
      </c>
      <c r="E141" s="47" t="s">
        <v>220</v>
      </c>
      <c r="F141" s="48" t="s">
        <v>15</v>
      </c>
      <c r="G141" s="49">
        <v>314000</v>
      </c>
      <c r="H141" s="49">
        <v>1044080</v>
      </c>
      <c r="I141" s="49"/>
      <c r="J141" s="90"/>
      <c r="K141" s="97"/>
      <c r="L141" s="145"/>
    </row>
    <row r="142" spans="1:12" ht="84" customHeight="1" x14ac:dyDescent="0.2">
      <c r="A142" s="114" t="s">
        <v>215</v>
      </c>
      <c r="B142" s="44" t="s">
        <v>74</v>
      </c>
      <c r="C142" s="47" t="s">
        <v>22</v>
      </c>
      <c r="D142" s="47" t="s">
        <v>9</v>
      </c>
      <c r="E142" s="47" t="s">
        <v>76</v>
      </c>
      <c r="F142" s="48" t="s">
        <v>28</v>
      </c>
      <c r="G142" s="49">
        <v>1486800</v>
      </c>
      <c r="H142" s="49">
        <v>0</v>
      </c>
      <c r="I142" s="49"/>
      <c r="J142" s="90"/>
      <c r="K142" s="97">
        <f t="shared" si="3"/>
        <v>-1486800</v>
      </c>
      <c r="L142" s="139" t="s">
        <v>282</v>
      </c>
    </row>
    <row r="143" spans="1:12" ht="23.25" customHeight="1" x14ac:dyDescent="0.2">
      <c r="A143" s="114"/>
      <c r="B143" s="44" t="s">
        <v>74</v>
      </c>
      <c r="C143" s="47" t="s">
        <v>22</v>
      </c>
      <c r="D143" s="47" t="s">
        <v>9</v>
      </c>
      <c r="E143" s="47" t="s">
        <v>76</v>
      </c>
      <c r="F143" s="48" t="s">
        <v>15</v>
      </c>
      <c r="G143" s="49">
        <v>2247180</v>
      </c>
      <c r="H143" s="49">
        <v>2247180</v>
      </c>
      <c r="I143" s="49"/>
      <c r="J143" s="90"/>
      <c r="K143" s="97">
        <f t="shared" si="3"/>
        <v>0</v>
      </c>
      <c r="L143" s="146"/>
    </row>
    <row r="144" spans="1:12" ht="30.75" customHeight="1" x14ac:dyDescent="0.2">
      <c r="A144" s="100" t="s">
        <v>85</v>
      </c>
      <c r="B144" s="44" t="s">
        <v>74</v>
      </c>
      <c r="C144" s="47" t="s">
        <v>22</v>
      </c>
      <c r="D144" s="47" t="s">
        <v>9</v>
      </c>
      <c r="E144" s="47" t="s">
        <v>225</v>
      </c>
      <c r="F144" s="48" t="s">
        <v>15</v>
      </c>
      <c r="G144" s="49">
        <v>0</v>
      </c>
      <c r="H144" s="49">
        <v>61910</v>
      </c>
      <c r="I144" s="49"/>
      <c r="J144" s="90"/>
      <c r="K144" s="97">
        <f t="shared" si="3"/>
        <v>61910</v>
      </c>
      <c r="L144" s="149" t="s">
        <v>90</v>
      </c>
    </row>
    <row r="145" spans="1:12" ht="39.75" customHeight="1" x14ac:dyDescent="0.2">
      <c r="A145" s="111" t="s">
        <v>33</v>
      </c>
      <c r="B145" s="44" t="s">
        <v>74</v>
      </c>
      <c r="C145" s="47" t="s">
        <v>22</v>
      </c>
      <c r="D145" s="47" t="s">
        <v>5</v>
      </c>
      <c r="E145" s="47" t="s">
        <v>221</v>
      </c>
      <c r="F145" s="48" t="s">
        <v>15</v>
      </c>
      <c r="G145" s="49">
        <v>5503800</v>
      </c>
      <c r="H145" s="49">
        <v>5814582</v>
      </c>
      <c r="I145" s="49"/>
      <c r="J145" s="90"/>
      <c r="K145" s="97">
        <f t="shared" si="3"/>
        <v>310782</v>
      </c>
      <c r="L145" s="142" t="s">
        <v>292</v>
      </c>
    </row>
    <row r="146" spans="1:12" ht="43.5" customHeight="1" x14ac:dyDescent="0.2">
      <c r="A146" s="113"/>
      <c r="B146" s="44" t="s">
        <v>74</v>
      </c>
      <c r="C146" s="47" t="s">
        <v>22</v>
      </c>
      <c r="D146" s="47" t="s">
        <v>5</v>
      </c>
      <c r="E146" s="47" t="s">
        <v>221</v>
      </c>
      <c r="F146" s="48" t="s">
        <v>26</v>
      </c>
      <c r="G146" s="49">
        <v>4655000</v>
      </c>
      <c r="H146" s="49">
        <v>4647000</v>
      </c>
      <c r="I146" s="49"/>
      <c r="J146" s="90"/>
      <c r="K146" s="97">
        <f t="shared" ref="K146:K156" si="4">H146-G146</f>
        <v>-8000</v>
      </c>
      <c r="L146" s="143"/>
    </row>
    <row r="147" spans="1:12" ht="20.25" customHeight="1" x14ac:dyDescent="0.2">
      <c r="A147" s="111" t="s">
        <v>38</v>
      </c>
      <c r="B147" s="44" t="s">
        <v>74</v>
      </c>
      <c r="C147" s="47" t="s">
        <v>22</v>
      </c>
      <c r="D147" s="47" t="s">
        <v>5</v>
      </c>
      <c r="E147" s="47" t="s">
        <v>226</v>
      </c>
      <c r="F147" s="48" t="s">
        <v>15</v>
      </c>
      <c r="G147" s="49">
        <v>0</v>
      </c>
      <c r="H147" s="49">
        <v>149349</v>
      </c>
      <c r="I147" s="49"/>
      <c r="J147" s="90"/>
      <c r="K147" s="97">
        <f t="shared" si="4"/>
        <v>149349</v>
      </c>
      <c r="L147" s="142" t="s">
        <v>90</v>
      </c>
    </row>
    <row r="148" spans="1:12" ht="18.75" customHeight="1" x14ac:dyDescent="0.2">
      <c r="A148" s="113"/>
      <c r="B148" s="44" t="s">
        <v>74</v>
      </c>
      <c r="C148" s="47" t="s">
        <v>22</v>
      </c>
      <c r="D148" s="47" t="s">
        <v>5</v>
      </c>
      <c r="E148" s="47" t="s">
        <v>226</v>
      </c>
      <c r="F148" s="48" t="s">
        <v>26</v>
      </c>
      <c r="G148" s="49">
        <v>0</v>
      </c>
      <c r="H148" s="49">
        <v>125000</v>
      </c>
      <c r="I148" s="49"/>
      <c r="J148" s="90"/>
      <c r="K148" s="97">
        <f t="shared" si="4"/>
        <v>125000</v>
      </c>
      <c r="L148" s="143"/>
    </row>
    <row r="149" spans="1:12" ht="100.5" customHeight="1" x14ac:dyDescent="0.2">
      <c r="A149" s="110" t="s">
        <v>215</v>
      </c>
      <c r="B149" s="44" t="s">
        <v>74</v>
      </c>
      <c r="C149" s="47" t="s">
        <v>22</v>
      </c>
      <c r="D149" s="47" t="s">
        <v>5</v>
      </c>
      <c r="E149" s="47" t="s">
        <v>76</v>
      </c>
      <c r="F149" s="48" t="s">
        <v>15</v>
      </c>
      <c r="G149" s="49">
        <v>156000</v>
      </c>
      <c r="H149" s="49">
        <v>156000</v>
      </c>
      <c r="I149" s="49"/>
      <c r="J149" s="90"/>
      <c r="K149" s="97">
        <f t="shared" si="4"/>
        <v>0</v>
      </c>
      <c r="L149" s="148"/>
    </row>
    <row r="150" spans="1:12" ht="51.75" customHeight="1" x14ac:dyDescent="0.2">
      <c r="A150" s="35" t="s">
        <v>99</v>
      </c>
      <c r="B150" s="44" t="s">
        <v>74</v>
      </c>
      <c r="C150" s="47" t="s">
        <v>22</v>
      </c>
      <c r="D150" s="47" t="s">
        <v>17</v>
      </c>
      <c r="E150" s="47" t="s">
        <v>222</v>
      </c>
      <c r="F150" s="48" t="s">
        <v>6</v>
      </c>
      <c r="G150" s="49">
        <v>1077000</v>
      </c>
      <c r="H150" s="49">
        <v>1077000</v>
      </c>
      <c r="I150" s="49"/>
      <c r="J150" s="90"/>
      <c r="K150" s="97">
        <f t="shared" si="4"/>
        <v>0</v>
      </c>
      <c r="L150" s="139"/>
    </row>
    <row r="151" spans="1:12" ht="84.75" customHeight="1" x14ac:dyDescent="0.2">
      <c r="A151" s="35" t="s">
        <v>82</v>
      </c>
      <c r="B151" s="44" t="s">
        <v>74</v>
      </c>
      <c r="C151" s="47" t="s">
        <v>22</v>
      </c>
      <c r="D151" s="47" t="s">
        <v>17</v>
      </c>
      <c r="E151" s="47" t="s">
        <v>223</v>
      </c>
      <c r="F151" s="48" t="s">
        <v>15</v>
      </c>
      <c r="G151" s="49">
        <v>3204100</v>
      </c>
      <c r="H151" s="49">
        <v>3689719.72</v>
      </c>
      <c r="I151" s="49"/>
      <c r="J151" s="90"/>
      <c r="K151" s="97">
        <f t="shared" si="4"/>
        <v>485619.7200000002</v>
      </c>
      <c r="L151" s="146" t="s">
        <v>292</v>
      </c>
    </row>
    <row r="152" spans="1:12" ht="16.5" customHeight="1" x14ac:dyDescent="0.2">
      <c r="A152" s="111" t="s">
        <v>133</v>
      </c>
      <c r="B152" s="44" t="s">
        <v>74</v>
      </c>
      <c r="C152" s="47" t="s">
        <v>22</v>
      </c>
      <c r="D152" s="47" t="s">
        <v>17</v>
      </c>
      <c r="E152" s="47" t="s">
        <v>80</v>
      </c>
      <c r="F152" s="48" t="s">
        <v>18</v>
      </c>
      <c r="G152" s="49">
        <v>9026800</v>
      </c>
      <c r="H152" s="49">
        <v>9026800</v>
      </c>
      <c r="I152" s="49"/>
      <c r="J152" s="90"/>
      <c r="K152" s="97">
        <f t="shared" si="4"/>
        <v>0</v>
      </c>
      <c r="L152" s="139"/>
    </row>
    <row r="153" spans="1:12" ht="82.5" customHeight="1" x14ac:dyDescent="0.2">
      <c r="A153" s="112"/>
      <c r="B153" s="44" t="s">
        <v>74</v>
      </c>
      <c r="C153" s="47" t="s">
        <v>22</v>
      </c>
      <c r="D153" s="47" t="s">
        <v>17</v>
      </c>
      <c r="E153" s="47" t="s">
        <v>80</v>
      </c>
      <c r="F153" s="48" t="s">
        <v>7</v>
      </c>
      <c r="G153" s="49">
        <v>1514400</v>
      </c>
      <c r="H153" s="49">
        <v>1610400</v>
      </c>
      <c r="I153" s="49"/>
      <c r="J153" s="90"/>
      <c r="K153" s="97">
        <f t="shared" si="4"/>
        <v>96000</v>
      </c>
      <c r="L153" s="146" t="s">
        <v>292</v>
      </c>
    </row>
    <row r="154" spans="1:12" ht="17.25" customHeight="1" x14ac:dyDescent="0.2">
      <c r="A154" s="113"/>
      <c r="B154" s="74" t="s">
        <v>74</v>
      </c>
      <c r="C154" s="75" t="s">
        <v>22</v>
      </c>
      <c r="D154" s="75" t="s">
        <v>17</v>
      </c>
      <c r="E154" s="75" t="s">
        <v>80</v>
      </c>
      <c r="F154" s="76" t="s">
        <v>8</v>
      </c>
      <c r="G154" s="49">
        <v>28300</v>
      </c>
      <c r="H154" s="49">
        <v>28300</v>
      </c>
      <c r="I154" s="49"/>
      <c r="J154" s="90"/>
      <c r="K154" s="97">
        <f t="shared" si="4"/>
        <v>0</v>
      </c>
      <c r="L154" s="144"/>
    </row>
    <row r="155" spans="1:12" ht="98.25" customHeight="1" x14ac:dyDescent="0.2">
      <c r="A155" s="101" t="s">
        <v>215</v>
      </c>
      <c r="B155" s="74" t="s">
        <v>74</v>
      </c>
      <c r="C155" s="75" t="s">
        <v>22</v>
      </c>
      <c r="D155" s="75" t="s">
        <v>17</v>
      </c>
      <c r="E155" s="75" t="s">
        <v>76</v>
      </c>
      <c r="F155" s="76" t="s">
        <v>28</v>
      </c>
      <c r="G155" s="49">
        <v>0</v>
      </c>
      <c r="H155" s="49">
        <v>1725180</v>
      </c>
      <c r="I155" s="49"/>
      <c r="J155" s="90"/>
      <c r="K155" s="97">
        <f t="shared" si="4"/>
        <v>1725180</v>
      </c>
      <c r="L155" s="144" t="s">
        <v>282</v>
      </c>
    </row>
    <row r="156" spans="1:12" ht="99.75" customHeight="1" x14ac:dyDescent="0.2">
      <c r="A156" s="35" t="s">
        <v>224</v>
      </c>
      <c r="B156" s="44" t="s">
        <v>74</v>
      </c>
      <c r="C156" s="47" t="s">
        <v>19</v>
      </c>
      <c r="D156" s="47" t="s">
        <v>10</v>
      </c>
      <c r="E156" s="47" t="s">
        <v>81</v>
      </c>
      <c r="F156" s="48" t="s">
        <v>29</v>
      </c>
      <c r="G156" s="49">
        <v>1633766</v>
      </c>
      <c r="H156" s="49">
        <v>1633766</v>
      </c>
      <c r="I156" s="49"/>
      <c r="J156" s="90"/>
      <c r="K156" s="97">
        <f t="shared" si="4"/>
        <v>0</v>
      </c>
      <c r="L156" s="144"/>
    </row>
    <row r="157" spans="1:12" ht="16.5" thickBot="1" x14ac:dyDescent="0.25">
      <c r="A157" s="120" t="s">
        <v>40</v>
      </c>
      <c r="B157" s="120"/>
      <c r="C157" s="120"/>
      <c r="D157" s="120"/>
      <c r="E157" s="120"/>
      <c r="F157" s="120"/>
      <c r="G157" s="78">
        <f>G5+G12+G19+G30+G130</f>
        <v>404914276.60000002</v>
      </c>
      <c r="H157" s="78">
        <f>H5+H12+H19+H30+H130</f>
        <v>497006833.56999999</v>
      </c>
      <c r="I157" s="78">
        <v>49855559515.860001</v>
      </c>
      <c r="J157" s="79">
        <f t="shared" ref="J157" si="5">I157/H157*100</f>
        <v>10031.161776538871</v>
      </c>
      <c r="K157" s="99">
        <f>H157-G157</f>
        <v>92092556.969999969</v>
      </c>
      <c r="L157" s="151"/>
    </row>
    <row r="158" spans="1:12" ht="13.5" thickTop="1" x14ac:dyDescent="0.2"/>
    <row r="160" spans="1:12" s="13" customFormat="1" ht="16.5" x14ac:dyDescent="0.25">
      <c r="A160" s="87" t="s">
        <v>86</v>
      </c>
      <c r="B160" s="30"/>
      <c r="C160" s="31"/>
      <c r="D160" s="32"/>
      <c r="E160" s="32"/>
      <c r="F160" s="32"/>
      <c r="G160" s="12"/>
      <c r="L160" s="86" t="s">
        <v>87</v>
      </c>
    </row>
    <row r="161" spans="1:12" s="6" customFormat="1" hidden="1" x14ac:dyDescent="0.2">
      <c r="A161" s="88"/>
      <c r="B161" s="33"/>
      <c r="C161" s="34"/>
      <c r="D161" s="33"/>
      <c r="E161" s="33"/>
      <c r="F161" s="33" t="e">
        <f>#REF!+#REF!+#REF!+#REF!+#REF!+#REF!+#REF!+#REF!+#REF!</f>
        <v>#REF!</v>
      </c>
      <c r="G161" s="5"/>
      <c r="L161" s="5"/>
    </row>
    <row r="162" spans="1:12" s="6" customFormat="1" x14ac:dyDescent="0.2">
      <c r="A162" s="88"/>
      <c r="B162" s="33"/>
      <c r="C162" s="34"/>
      <c r="D162" s="33"/>
      <c r="E162" s="33"/>
      <c r="F162" s="33"/>
      <c r="G162" s="5"/>
      <c r="L162" s="5"/>
    </row>
    <row r="163" spans="1:12" s="6" customFormat="1" x14ac:dyDescent="0.2">
      <c r="A163" s="88"/>
      <c r="B163" s="33"/>
      <c r="C163" s="34"/>
      <c r="D163" s="33"/>
      <c r="E163" s="33"/>
      <c r="F163" s="33"/>
      <c r="G163" s="5"/>
      <c r="L163" s="5"/>
    </row>
    <row r="164" spans="1:12" s="6" customFormat="1" x14ac:dyDescent="0.2">
      <c r="A164" s="88" t="s">
        <v>88</v>
      </c>
      <c r="B164" s="33"/>
      <c r="C164" s="34"/>
      <c r="D164" s="33"/>
      <c r="E164" s="33"/>
      <c r="F164" s="33"/>
      <c r="G164" s="5"/>
      <c r="L164" s="5"/>
    </row>
    <row r="165" spans="1:12" s="6" customFormat="1" x14ac:dyDescent="0.2">
      <c r="A165" s="88" t="s">
        <v>89</v>
      </c>
      <c r="B165" s="33"/>
      <c r="C165" s="34"/>
      <c r="D165" s="33"/>
      <c r="E165" s="33"/>
      <c r="F165" s="33"/>
      <c r="G165" s="5"/>
      <c r="L165" s="5"/>
    </row>
  </sheetData>
  <mergeCells count="40">
    <mergeCell ref="A152:A154"/>
    <mergeCell ref="A147:A148"/>
    <mergeCell ref="A24:A25"/>
    <mergeCell ref="L7:L9"/>
    <mergeCell ref="L13:L15"/>
    <mergeCell ref="A60:A61"/>
    <mergeCell ref="A74:A75"/>
    <mergeCell ref="A96:A97"/>
    <mergeCell ref="A122:A123"/>
    <mergeCell ref="L24:L25"/>
    <mergeCell ref="L147:L148"/>
    <mergeCell ref="L122:L123"/>
    <mergeCell ref="L32:L33"/>
    <mergeCell ref="L93:L94"/>
    <mergeCell ref="L96:L97"/>
    <mergeCell ref="L145:L146"/>
    <mergeCell ref="A13:A15"/>
    <mergeCell ref="A157:F157"/>
    <mergeCell ref="A1:L1"/>
    <mergeCell ref="A2:G2"/>
    <mergeCell ref="B3:F3"/>
    <mergeCell ref="B4:F4"/>
    <mergeCell ref="L41:L42"/>
    <mergeCell ref="A7:A9"/>
    <mergeCell ref="L54:L56"/>
    <mergeCell ref="A20:A22"/>
    <mergeCell ref="L20:L22"/>
    <mergeCell ref="L106:L108"/>
    <mergeCell ref="L51:L53"/>
    <mergeCell ref="L74:L75"/>
    <mergeCell ref="L76:L79"/>
    <mergeCell ref="L60:L64"/>
    <mergeCell ref="A32:A35"/>
    <mergeCell ref="A120:A121"/>
    <mergeCell ref="A142:A143"/>
    <mergeCell ref="A51:A53"/>
    <mergeCell ref="A41:A43"/>
    <mergeCell ref="A54:A56"/>
    <mergeCell ref="A135:A136"/>
    <mergeCell ref="A145:A146"/>
  </mergeCells>
  <pageMargins left="0.39370078740157483" right="0.39370078740157483" top="0.27559055118110237" bottom="0.15748031496062992" header="0.31496062992125984" footer="0.23622047244094491"/>
  <pageSetup paperSize="9" scale="50"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Table1 (3)</vt:lpstr>
      <vt:lpstr>'Table1 (3)'!Заголовки_для_печати</vt:lpstr>
      <vt:lpstr>'Table1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2018-08-29T12:39:56Z</dcterms:modified>
</cp:coreProperties>
</file>