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Лист1!$A$1:$I$79</definedName>
  </definedNames>
  <calcPr calcId="125725" refMode="R1C1"/>
</workbook>
</file>

<file path=xl/calcChain.xml><?xml version="1.0" encoding="utf-8"?>
<calcChain xmlns="http://schemas.openxmlformats.org/spreadsheetml/2006/main">
  <c r="H79" i="1"/>
  <c r="E47"/>
  <c r="H69"/>
  <c r="G69"/>
  <c r="F69"/>
  <c r="G79"/>
  <c r="F79"/>
  <c r="E69" l="1"/>
  <c r="H74"/>
  <c r="G74"/>
  <c r="F74"/>
  <c r="E74" s="1"/>
  <c r="E72"/>
  <c r="E71"/>
  <c r="E70"/>
  <c r="G75" l="1"/>
  <c r="H75"/>
  <c r="G76"/>
  <c r="H76"/>
  <c r="H77"/>
  <c r="G78"/>
  <c r="H78"/>
  <c r="F78"/>
  <c r="F24"/>
  <c r="G24"/>
  <c r="H24"/>
  <c r="E22"/>
  <c r="E77" l="1"/>
  <c r="E79" s="1"/>
  <c r="H34" l="1"/>
  <c r="G34"/>
  <c r="F34"/>
  <c r="E34" s="1"/>
  <c r="E33"/>
  <c r="E32"/>
  <c r="E31"/>
  <c r="E30"/>
  <c r="H29"/>
  <c r="G29"/>
  <c r="F29"/>
  <c r="E28"/>
  <c r="E27"/>
  <c r="E26"/>
  <c r="E25"/>
  <c r="E75"/>
  <c r="E50"/>
  <c r="E51"/>
  <c r="E52"/>
  <c r="E53"/>
  <c r="F54"/>
  <c r="G54"/>
  <c r="H54"/>
  <c r="E55"/>
  <c r="E56"/>
  <c r="E57"/>
  <c r="E58"/>
  <c r="F59"/>
  <c r="G59"/>
  <c r="H59"/>
  <c r="E60"/>
  <c r="E61"/>
  <c r="E62"/>
  <c r="E63"/>
  <c r="F64"/>
  <c r="G64"/>
  <c r="E64" s="1"/>
  <c r="H64"/>
  <c r="E65"/>
  <c r="E66"/>
  <c r="E67"/>
  <c r="E68"/>
  <c r="E23"/>
  <c r="E18"/>
  <c r="E59" l="1"/>
  <c r="E29"/>
  <c r="E54"/>
  <c r="E43"/>
  <c r="E42"/>
  <c r="E38"/>
  <c r="E37"/>
  <c r="E17"/>
  <c r="E12"/>
  <c r="E78" l="1"/>
  <c r="E76" l="1"/>
  <c r="G39" l="1"/>
  <c r="H39"/>
  <c r="F39"/>
  <c r="E36"/>
  <c r="E35"/>
  <c r="G49"/>
  <c r="H49"/>
  <c r="F49"/>
  <c r="E46"/>
  <c r="E45"/>
  <c r="G44"/>
  <c r="H44"/>
  <c r="F44"/>
  <c r="E41"/>
  <c r="E40"/>
  <c r="E21"/>
  <c r="E20"/>
  <c r="E24" s="1"/>
  <c r="E49" l="1"/>
  <c r="E39"/>
  <c r="E44"/>
  <c r="G19"/>
  <c r="H19"/>
  <c r="F19"/>
  <c r="E16"/>
  <c r="E15"/>
  <c r="E11"/>
  <c r="E10"/>
  <c r="G14"/>
  <c r="H14"/>
  <c r="H81" s="1"/>
  <c r="F14"/>
  <c r="G81" l="1"/>
  <c r="E14"/>
  <c r="E19"/>
  <c r="F81" l="1"/>
  <c r="F82"/>
</calcChain>
</file>

<file path=xl/sharedStrings.xml><?xml version="1.0" encoding="utf-8"?>
<sst xmlns="http://schemas.openxmlformats.org/spreadsheetml/2006/main" count="111" uniqueCount="44">
  <si>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</si>
  <si>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</si>
  <si>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</si>
  <si>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</si>
  <si>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</si>
  <si>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</si>
  <si>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</si>
  <si>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</si>
  <si>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</si>
  <si>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</si>
  <si>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</si>
  <si>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</si>
  <si>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</si>
  <si>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</si>
  <si>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</si>
  <si>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</si>
  <si>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</si>
  <si>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</si>
  <si>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</si>
  <si>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</si>
  <si>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</si>
  <si>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</si>
  <si>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</si>
  <si>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</si>
  <si>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</si>
  <si>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</si>
  <si>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</si>
  <si>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</si>
  <si>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2. Бесплатное предоставление земельных участков многодетным семьям
5. Доля муниципального имущества города Трубчевска, планируемого к приватизации, к общему количеству муниципального имущества города Трубчевска, приватизация которого целесообразна
6. Динамика поступлений в бюджет города Трубчевска доходов от сдачи в аренду недвижимого имущества (за исключением земельных участков) по сравнению с предыдущим годом
7. Динамика поступлений в бюджет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Доля земельных участков под объектами муниципальной собственности, право собственности на которые зарегистрировано в установленном порядке
10.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11. Количество земельных участков, в отношении которых оказаны услуги по межеванию с целью постановки на кадастровый учет
12.  Доля арендаторов имущества, имеющих задержку в уплате арендных платежей 30 и более дней за объекты недвижимого имущества, составляющие казну города Трубчевска, в отношении которых инициирована подача исковых заявлений в суд)</t>
  </si>
  <si>
    <t>13.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</si>
  <si>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 xml:space="preserve">14. Поддержание объектов  коммунальной инфраструктуры в надлежащем  техническом состоянии
15. Поддержание объектов внешнего благоустройства  в надлежащем  санитарном состоянии
16. Реализация прочих вопросов в сфере ЖКХ
</t>
  </si>
  <si>
    <t>Организационно-правовой отдел администрации Трубчевского муниципального района</t>
  </si>
  <si>
    <t>Мероприятия по содержанию имущества казны города Трубчевска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</si>
  <si>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</si>
  <si>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</si>
  <si>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Мероприятия по совершенствованию системы профилактики правонарушений и усиление борьбы с преступностью</t>
  </si>
  <si>
    <t>Сектор по мобилизационной работе , секретному делопроизводству, ГО и ЧС администрации Трубчевского муниципального района</t>
  </si>
  <si>
    <t>средства федерального бюджета</t>
  </si>
  <si>
    <t>"Совершенствование системы муниципального управления в 
муниципальном образовании «город Трубчевск» на 2018 – 2020 годы»</t>
  </si>
  <si>
    <t>Мероприятия по выплате пенсий за выслугу лет лицам, замещавшим должности муниципальной службы в органах местного самоуправления города Трубчевска</t>
  </si>
  <si>
    <t>17. Повышение удовлетворенности населения города Трубчевска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</si>
  <si>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 xml:space="preserve">Приложение 2 к муниципальной программе </t>
  </si>
  <si>
    <t>Формирование современной городской среды на территории города Трубчевска на 2018-2020 годы</t>
  </si>
  <si>
    <t xml:space="preserve">Приложение 2 к постановлению администрации
Трубчевского муниципального района
от 10.10.2018г. № 825
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</si>
</sst>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2"/>
  <sheetViews>
    <sheetView tabSelected="1" view="pageBreakPreview" zoomScaleNormal="100" zoomScaleSheetLayoutView="100" workbookViewId="0">
      <selection activeCell="G3" sqref="G3:I3"/>
    </sheetView>
  </sheetViews>
  <sheetFormatPr defaultRowHeight="15"/>
  <cols>
    <col min="1" max="1" width="3.85546875" customWidth="1"/>
    <col min="2" max="2" width="21.140625" customWidth="1"/>
    <col min="3" max="3" width="19.85546875" customWidth="1"/>
    <col min="4" max="4" width="11.42578125" customWidth="1"/>
    <col min="5" max="7" width="11.7109375" style="13" customWidth="1"/>
    <col min="8" max="8" width="10.85546875" style="13" bestFit="1" customWidth="1"/>
    <col min="9" max="9" width="37" customWidth="1"/>
  </cols>
  <sheetData>
    <row r="1" spans="1:10" ht="75" customHeight="1">
      <c r="G1" s="16" t="s">
        <v>43</v>
      </c>
      <c r="H1" s="16"/>
      <c r="I1" s="16"/>
      <c r="J1" s="6"/>
    </row>
    <row r="2" spans="1:10">
      <c r="G2" s="30" t="s">
        <v>41</v>
      </c>
      <c r="H2" s="30"/>
      <c r="I2" s="30"/>
      <c r="J2" s="30"/>
    </row>
    <row r="3" spans="1:10" ht="33" customHeight="1">
      <c r="G3" s="17" t="s">
        <v>38</v>
      </c>
      <c r="H3" s="17"/>
      <c r="I3" s="17"/>
      <c r="J3" s="6"/>
    </row>
    <row r="4" spans="1:10">
      <c r="A4" s="40" t="s">
        <v>15</v>
      </c>
      <c r="B4" s="40"/>
      <c r="C4" s="40"/>
      <c r="D4" s="40"/>
      <c r="E4" s="40"/>
      <c r="F4" s="40"/>
      <c r="G4" s="40"/>
      <c r="H4" s="40"/>
      <c r="I4" s="40"/>
    </row>
    <row r="5" spans="1:10">
      <c r="A5" s="40" t="s">
        <v>10</v>
      </c>
      <c r="B5" s="40"/>
      <c r="C5" s="40"/>
      <c r="D5" s="40"/>
      <c r="E5" s="40"/>
      <c r="F5" s="40"/>
      <c r="G5" s="40"/>
      <c r="H5" s="40"/>
      <c r="I5" s="40"/>
    </row>
    <row r="6" spans="1:10" ht="38.25" customHeight="1">
      <c r="A6" s="41" t="s">
        <v>38</v>
      </c>
      <c r="B6" s="42"/>
      <c r="C6" s="42"/>
      <c r="D6" s="42"/>
      <c r="E6" s="42"/>
      <c r="F6" s="42"/>
      <c r="G6" s="42"/>
      <c r="H6" s="42"/>
      <c r="I6" s="42"/>
    </row>
    <row r="7" spans="1:10">
      <c r="A7" s="37" t="s">
        <v>0</v>
      </c>
      <c r="B7" s="37" t="s">
        <v>16</v>
      </c>
      <c r="C7" s="37" t="s">
        <v>1</v>
      </c>
      <c r="D7" s="37" t="s">
        <v>2</v>
      </c>
      <c r="E7" s="31" t="s">
        <v>3</v>
      </c>
      <c r="F7" s="32"/>
      <c r="G7" s="32"/>
      <c r="H7" s="33"/>
      <c r="I7" s="37" t="s">
        <v>17</v>
      </c>
    </row>
    <row r="8" spans="1:10" ht="21">
      <c r="A8" s="37"/>
      <c r="B8" s="37"/>
      <c r="C8" s="37"/>
      <c r="D8" s="37"/>
      <c r="E8" s="10" t="s">
        <v>4</v>
      </c>
      <c r="F8" s="10" t="s">
        <v>12</v>
      </c>
      <c r="G8" s="10" t="s">
        <v>13</v>
      </c>
      <c r="H8" s="10" t="s">
        <v>14</v>
      </c>
      <c r="I8" s="37"/>
    </row>
    <row r="9" spans="1:10">
      <c r="A9" s="7">
        <v>1</v>
      </c>
      <c r="B9" s="7">
        <v>2</v>
      </c>
      <c r="C9" s="7">
        <v>3</v>
      </c>
      <c r="D9" s="7">
        <v>4</v>
      </c>
      <c r="E9" s="9">
        <v>5</v>
      </c>
      <c r="F9" s="9">
        <v>6</v>
      </c>
      <c r="G9" s="9">
        <v>7</v>
      </c>
      <c r="H9" s="9">
        <v>8</v>
      </c>
      <c r="I9" s="7">
        <v>9</v>
      </c>
    </row>
    <row r="10" spans="1:10" ht="33.75">
      <c r="A10" s="21">
        <v>1</v>
      </c>
      <c r="B10" s="39" t="s">
        <v>18</v>
      </c>
      <c r="C10" s="27" t="s">
        <v>19</v>
      </c>
      <c r="D10" s="8" t="s">
        <v>5</v>
      </c>
      <c r="E10" s="4">
        <f>SUM(F10:H10)</f>
        <v>0</v>
      </c>
      <c r="F10" s="4"/>
      <c r="G10" s="4"/>
      <c r="H10" s="4"/>
      <c r="I10" s="27" t="s">
        <v>26</v>
      </c>
    </row>
    <row r="11" spans="1:10" ht="33.75">
      <c r="A11" s="22"/>
      <c r="B11" s="39"/>
      <c r="C11" s="27"/>
      <c r="D11" s="8" t="s">
        <v>37</v>
      </c>
      <c r="E11" s="4">
        <f>SUM(F11:H11)</f>
        <v>0</v>
      </c>
      <c r="F11" s="4"/>
      <c r="G11" s="4"/>
      <c r="H11" s="4"/>
      <c r="I11" s="27"/>
    </row>
    <row r="12" spans="1:10" ht="33.75">
      <c r="A12" s="22"/>
      <c r="B12" s="39"/>
      <c r="C12" s="27"/>
      <c r="D12" s="8" t="s">
        <v>7</v>
      </c>
      <c r="E12" s="4">
        <f>SUM(F12:H12)</f>
        <v>21600</v>
      </c>
      <c r="F12" s="4">
        <v>7200</v>
      </c>
      <c r="G12" s="4">
        <v>7200</v>
      </c>
      <c r="H12" s="4">
        <v>7200</v>
      </c>
      <c r="I12" s="27"/>
    </row>
    <row r="13" spans="1:10" ht="22.5">
      <c r="A13" s="22"/>
      <c r="B13" s="39"/>
      <c r="C13" s="27"/>
      <c r="D13" s="8" t="s">
        <v>11</v>
      </c>
      <c r="E13" s="4"/>
      <c r="F13" s="4"/>
      <c r="G13" s="4"/>
      <c r="H13" s="4"/>
      <c r="I13" s="27"/>
    </row>
    <row r="14" spans="1:10">
      <c r="A14" s="23"/>
      <c r="B14" s="39"/>
      <c r="C14" s="27"/>
      <c r="D14" s="8" t="s">
        <v>8</v>
      </c>
      <c r="E14" s="4">
        <f t="shared" ref="E14:E23" si="0">SUM(F14:H14)</f>
        <v>21600</v>
      </c>
      <c r="F14" s="4">
        <f>SUM(F10:F12)</f>
        <v>7200</v>
      </c>
      <c r="G14" s="4">
        <f t="shared" ref="G14:H14" si="1">SUM(G10:G12)</f>
        <v>7200</v>
      </c>
      <c r="H14" s="4">
        <f t="shared" si="1"/>
        <v>7200</v>
      </c>
      <c r="I14" s="27"/>
    </row>
    <row r="15" spans="1:10" ht="33.75">
      <c r="A15" s="27">
        <v>2</v>
      </c>
      <c r="B15" s="28" t="s">
        <v>39</v>
      </c>
      <c r="C15" s="29" t="s">
        <v>31</v>
      </c>
      <c r="D15" s="11" t="s">
        <v>5</v>
      </c>
      <c r="E15" s="4">
        <f t="shared" si="0"/>
        <v>0</v>
      </c>
      <c r="F15" s="4"/>
      <c r="G15" s="4"/>
      <c r="H15" s="4"/>
      <c r="I15" s="27"/>
    </row>
    <row r="16" spans="1:10" ht="33.75">
      <c r="A16" s="27"/>
      <c r="B16" s="28"/>
      <c r="C16" s="29"/>
      <c r="D16" s="11" t="s">
        <v>37</v>
      </c>
      <c r="E16" s="4">
        <f t="shared" si="0"/>
        <v>0</v>
      </c>
      <c r="F16" s="4"/>
      <c r="G16" s="4"/>
      <c r="H16" s="4"/>
      <c r="I16" s="27"/>
    </row>
    <row r="17" spans="1:9" ht="33.75">
      <c r="A17" s="27"/>
      <c r="B17" s="28"/>
      <c r="C17" s="29"/>
      <c r="D17" s="11" t="s">
        <v>7</v>
      </c>
      <c r="E17" s="4">
        <f t="shared" si="0"/>
        <v>939364.20000000007</v>
      </c>
      <c r="F17" s="4">
        <v>313121.40000000002</v>
      </c>
      <c r="G17" s="4">
        <v>313121.40000000002</v>
      </c>
      <c r="H17" s="4">
        <v>313121.40000000002</v>
      </c>
      <c r="I17" s="27"/>
    </row>
    <row r="18" spans="1:9" ht="22.5">
      <c r="A18" s="27"/>
      <c r="B18" s="28"/>
      <c r="C18" s="29"/>
      <c r="D18" s="11" t="s">
        <v>11</v>
      </c>
      <c r="E18" s="4">
        <f t="shared" si="0"/>
        <v>0</v>
      </c>
      <c r="F18" s="4"/>
      <c r="G18" s="4"/>
      <c r="H18" s="4"/>
      <c r="I18" s="27"/>
    </row>
    <row r="19" spans="1:9">
      <c r="A19" s="27"/>
      <c r="B19" s="28"/>
      <c r="C19" s="29"/>
      <c r="D19" s="11" t="s">
        <v>8</v>
      </c>
      <c r="E19" s="4">
        <f t="shared" si="0"/>
        <v>939364.20000000007</v>
      </c>
      <c r="F19" s="4">
        <f>SUM(F15:F17)</f>
        <v>313121.40000000002</v>
      </c>
      <c r="G19" s="4">
        <f t="shared" ref="G19:H19" si="2">SUM(G15:G17)</f>
        <v>313121.40000000002</v>
      </c>
      <c r="H19" s="4">
        <f t="shared" si="2"/>
        <v>313121.40000000002</v>
      </c>
      <c r="I19" s="27"/>
    </row>
    <row r="20" spans="1:9" ht="78" customHeight="1">
      <c r="A20" s="21">
        <v>3</v>
      </c>
      <c r="B20" s="28" t="s">
        <v>20</v>
      </c>
      <c r="C20" s="29" t="s">
        <v>25</v>
      </c>
      <c r="D20" s="11" t="s">
        <v>5</v>
      </c>
      <c r="E20" s="4">
        <f t="shared" si="0"/>
        <v>0</v>
      </c>
      <c r="F20" s="4"/>
      <c r="G20" s="4"/>
      <c r="H20" s="4"/>
      <c r="I20" s="21" t="s">
        <v>28</v>
      </c>
    </row>
    <row r="21" spans="1:9" ht="78" customHeight="1">
      <c r="A21" s="22"/>
      <c r="B21" s="28"/>
      <c r="C21" s="29"/>
      <c r="D21" s="11" t="s">
        <v>37</v>
      </c>
      <c r="E21" s="4">
        <f t="shared" si="0"/>
        <v>0</v>
      </c>
      <c r="F21" s="4"/>
      <c r="G21" s="4"/>
      <c r="H21" s="4"/>
      <c r="I21" s="22"/>
    </row>
    <row r="22" spans="1:9" ht="78" customHeight="1">
      <c r="A22" s="22"/>
      <c r="B22" s="28"/>
      <c r="C22" s="29"/>
      <c r="D22" s="11" t="s">
        <v>7</v>
      </c>
      <c r="E22" s="4">
        <f>SUM(F22:H22)</f>
        <v>572000</v>
      </c>
      <c r="F22" s="4">
        <v>224000</v>
      </c>
      <c r="G22" s="4">
        <v>174000</v>
      </c>
      <c r="H22" s="4">
        <v>174000</v>
      </c>
      <c r="I22" s="22"/>
    </row>
    <row r="23" spans="1:9" ht="78" customHeight="1">
      <c r="A23" s="22"/>
      <c r="B23" s="28"/>
      <c r="C23" s="29"/>
      <c r="D23" s="11" t="s">
        <v>11</v>
      </c>
      <c r="E23" s="4">
        <f t="shared" si="0"/>
        <v>0</v>
      </c>
      <c r="F23" s="4"/>
      <c r="G23" s="4"/>
      <c r="H23" s="4"/>
      <c r="I23" s="22"/>
    </row>
    <row r="24" spans="1:9" ht="129" customHeight="1">
      <c r="A24" s="23"/>
      <c r="B24" s="28"/>
      <c r="C24" s="29"/>
      <c r="D24" s="11" t="s">
        <v>8</v>
      </c>
      <c r="E24" s="4">
        <f>SUM(E20:E23)</f>
        <v>572000</v>
      </c>
      <c r="F24" s="4">
        <f t="shared" ref="F24:H24" si="3">SUM(F20:F23)</f>
        <v>224000</v>
      </c>
      <c r="G24" s="4">
        <f t="shared" si="3"/>
        <v>174000</v>
      </c>
      <c r="H24" s="4">
        <f t="shared" si="3"/>
        <v>174000</v>
      </c>
      <c r="I24" s="23"/>
    </row>
    <row r="25" spans="1:9" ht="33.75">
      <c r="A25" s="27">
        <v>4</v>
      </c>
      <c r="B25" s="28" t="s">
        <v>32</v>
      </c>
      <c r="C25" s="29" t="s">
        <v>33</v>
      </c>
      <c r="D25" s="11" t="s">
        <v>5</v>
      </c>
      <c r="E25" s="4">
        <f t="shared" ref="E25:E29" si="4">SUM(F25:H25)</f>
        <v>0</v>
      </c>
      <c r="F25" s="4"/>
      <c r="G25" s="4"/>
      <c r="H25" s="4"/>
      <c r="I25" s="21"/>
    </row>
    <row r="26" spans="1:9" ht="33.75">
      <c r="A26" s="27"/>
      <c r="B26" s="28"/>
      <c r="C26" s="29"/>
      <c r="D26" s="11" t="s">
        <v>37</v>
      </c>
      <c r="E26" s="4">
        <f t="shared" si="4"/>
        <v>0</v>
      </c>
      <c r="F26" s="4"/>
      <c r="G26" s="4"/>
      <c r="H26" s="4"/>
      <c r="I26" s="22"/>
    </row>
    <row r="27" spans="1:9" ht="33.75">
      <c r="A27" s="27"/>
      <c r="B27" s="28"/>
      <c r="C27" s="29"/>
      <c r="D27" s="11" t="s">
        <v>7</v>
      </c>
      <c r="E27" s="4">
        <f t="shared" si="4"/>
        <v>481489</v>
      </c>
      <c r="F27" s="4">
        <v>481489</v>
      </c>
      <c r="G27" s="4"/>
      <c r="H27" s="4"/>
      <c r="I27" s="22"/>
    </row>
    <row r="28" spans="1:9" ht="22.5">
      <c r="A28" s="27"/>
      <c r="B28" s="28"/>
      <c r="C28" s="29"/>
      <c r="D28" s="11" t="s">
        <v>11</v>
      </c>
      <c r="E28" s="4">
        <f t="shared" si="4"/>
        <v>0</v>
      </c>
      <c r="F28" s="4"/>
      <c r="G28" s="4"/>
      <c r="H28" s="4"/>
      <c r="I28" s="22"/>
    </row>
    <row r="29" spans="1:9">
      <c r="A29" s="27"/>
      <c r="B29" s="28"/>
      <c r="C29" s="29"/>
      <c r="D29" s="11" t="s">
        <v>8</v>
      </c>
      <c r="E29" s="4">
        <f t="shared" si="4"/>
        <v>481489</v>
      </c>
      <c r="F29" s="4">
        <f>SUM(F25:F27)</f>
        <v>481489</v>
      </c>
      <c r="G29" s="4">
        <f t="shared" ref="G29:H29" si="5">SUM(G25:G27)</f>
        <v>0</v>
      </c>
      <c r="H29" s="4">
        <f t="shared" si="5"/>
        <v>0</v>
      </c>
      <c r="I29" s="23"/>
    </row>
    <row r="30" spans="1:9" ht="33.75">
      <c r="A30" s="21">
        <v>5</v>
      </c>
      <c r="B30" s="28" t="s">
        <v>35</v>
      </c>
      <c r="C30" s="29" t="s">
        <v>36</v>
      </c>
      <c r="D30" s="11" t="s">
        <v>5</v>
      </c>
      <c r="E30" s="4">
        <f t="shared" ref="E30:E34" si="6">SUM(F30:H30)</f>
        <v>0</v>
      </c>
      <c r="F30" s="4"/>
      <c r="G30" s="4"/>
      <c r="H30" s="4"/>
      <c r="I30" s="21"/>
    </row>
    <row r="31" spans="1:9" ht="33.75">
      <c r="A31" s="22"/>
      <c r="B31" s="28"/>
      <c r="C31" s="29"/>
      <c r="D31" s="11" t="s">
        <v>37</v>
      </c>
      <c r="E31" s="4">
        <f t="shared" si="6"/>
        <v>0</v>
      </c>
      <c r="F31" s="4"/>
      <c r="G31" s="4"/>
      <c r="H31" s="4"/>
      <c r="I31" s="22"/>
    </row>
    <row r="32" spans="1:9" ht="33.75">
      <c r="A32" s="22"/>
      <c r="B32" s="28"/>
      <c r="C32" s="29"/>
      <c r="D32" s="11" t="s">
        <v>7</v>
      </c>
      <c r="E32" s="4">
        <f t="shared" si="6"/>
        <v>74921</v>
      </c>
      <c r="F32" s="4">
        <v>74921</v>
      </c>
      <c r="G32" s="4"/>
      <c r="H32" s="4"/>
      <c r="I32" s="22"/>
    </row>
    <row r="33" spans="1:9" ht="22.5">
      <c r="A33" s="22"/>
      <c r="B33" s="28"/>
      <c r="C33" s="29"/>
      <c r="D33" s="11" t="s">
        <v>11</v>
      </c>
      <c r="E33" s="4">
        <f t="shared" si="6"/>
        <v>0</v>
      </c>
      <c r="F33" s="4"/>
      <c r="G33" s="4"/>
      <c r="H33" s="4"/>
      <c r="I33" s="22"/>
    </row>
    <row r="34" spans="1:9">
      <c r="A34" s="23"/>
      <c r="B34" s="28"/>
      <c r="C34" s="29"/>
      <c r="D34" s="11" t="s">
        <v>8</v>
      </c>
      <c r="E34" s="4">
        <f t="shared" si="6"/>
        <v>74921</v>
      </c>
      <c r="F34" s="4">
        <f>SUM(F30:F32)</f>
        <v>74921</v>
      </c>
      <c r="G34" s="4">
        <f t="shared" ref="G34:H34" si="7">SUM(G30:G32)</f>
        <v>0</v>
      </c>
      <c r="H34" s="4">
        <f t="shared" si="7"/>
        <v>0</v>
      </c>
      <c r="I34" s="23"/>
    </row>
    <row r="35" spans="1:9" ht="33.75">
      <c r="A35" s="27">
        <v>6</v>
      </c>
      <c r="B35" s="28" t="s">
        <v>21</v>
      </c>
      <c r="C35" s="29" t="s">
        <v>34</v>
      </c>
      <c r="D35" s="11" t="s">
        <v>5</v>
      </c>
      <c r="E35" s="4">
        <f t="shared" ref="E35:E46" si="8">SUM(F35:H35)</f>
        <v>0</v>
      </c>
      <c r="F35" s="4"/>
      <c r="G35" s="4"/>
      <c r="H35" s="4"/>
      <c r="I35" s="21" t="s">
        <v>29</v>
      </c>
    </row>
    <row r="36" spans="1:9" ht="33.75">
      <c r="A36" s="27"/>
      <c r="B36" s="28"/>
      <c r="C36" s="29"/>
      <c r="D36" s="11" t="s">
        <v>37</v>
      </c>
      <c r="E36" s="4">
        <f t="shared" si="8"/>
        <v>0</v>
      </c>
      <c r="F36" s="4"/>
      <c r="G36" s="4"/>
      <c r="H36" s="4"/>
      <c r="I36" s="22"/>
    </row>
    <row r="37" spans="1:9" ht="33.75">
      <c r="A37" s="27"/>
      <c r="B37" s="28"/>
      <c r="C37" s="29"/>
      <c r="D37" s="11" t="s">
        <v>7</v>
      </c>
      <c r="E37" s="4">
        <f t="shared" si="8"/>
        <v>1500000</v>
      </c>
      <c r="F37" s="4">
        <v>500000</v>
      </c>
      <c r="G37" s="4">
        <v>500000</v>
      </c>
      <c r="H37" s="4">
        <v>500000</v>
      </c>
      <c r="I37" s="22"/>
    </row>
    <row r="38" spans="1:9" ht="22.5">
      <c r="A38" s="27"/>
      <c r="B38" s="28"/>
      <c r="C38" s="29"/>
      <c r="D38" s="11" t="s">
        <v>11</v>
      </c>
      <c r="E38" s="4">
        <f t="shared" si="8"/>
        <v>0</v>
      </c>
      <c r="F38" s="4"/>
      <c r="G38" s="4"/>
      <c r="H38" s="4"/>
      <c r="I38" s="22"/>
    </row>
    <row r="39" spans="1:9">
      <c r="A39" s="27"/>
      <c r="B39" s="28"/>
      <c r="C39" s="29"/>
      <c r="D39" s="11" t="s">
        <v>8</v>
      </c>
      <c r="E39" s="4">
        <f t="shared" si="8"/>
        <v>1500000</v>
      </c>
      <c r="F39" s="4">
        <f>SUM(F35:F37)</f>
        <v>500000</v>
      </c>
      <c r="G39" s="4">
        <f t="shared" ref="G39:H39" si="9">SUM(G35:G37)</f>
        <v>500000</v>
      </c>
      <c r="H39" s="4">
        <f t="shared" si="9"/>
        <v>500000</v>
      </c>
      <c r="I39" s="23"/>
    </row>
    <row r="40" spans="1:9" ht="33.75" customHeight="1">
      <c r="A40" s="21">
        <v>7</v>
      </c>
      <c r="B40" s="28" t="s">
        <v>22</v>
      </c>
      <c r="C40" s="29" t="s">
        <v>23</v>
      </c>
      <c r="D40" s="8" t="s">
        <v>5</v>
      </c>
      <c r="E40" s="4">
        <f t="shared" si="8"/>
        <v>0</v>
      </c>
      <c r="F40" s="4"/>
      <c r="G40" s="4"/>
      <c r="H40" s="4"/>
      <c r="I40" s="21" t="s">
        <v>27</v>
      </c>
    </row>
    <row r="41" spans="1:9" ht="33.75">
      <c r="A41" s="22"/>
      <c r="B41" s="28"/>
      <c r="C41" s="29"/>
      <c r="D41" s="8" t="s">
        <v>37</v>
      </c>
      <c r="E41" s="4">
        <f t="shared" si="8"/>
        <v>0</v>
      </c>
      <c r="F41" s="4"/>
      <c r="G41" s="4"/>
      <c r="H41" s="4"/>
      <c r="I41" s="22"/>
    </row>
    <row r="42" spans="1:9" ht="33.75">
      <c r="A42" s="22"/>
      <c r="B42" s="28"/>
      <c r="C42" s="29"/>
      <c r="D42" s="8" t="s">
        <v>7</v>
      </c>
      <c r="E42" s="4">
        <f t="shared" si="8"/>
        <v>48517292</v>
      </c>
      <c r="F42" s="4">
        <v>16471950</v>
      </c>
      <c r="G42" s="4">
        <v>16112900</v>
      </c>
      <c r="H42" s="4">
        <v>15932442</v>
      </c>
      <c r="I42" s="22"/>
    </row>
    <row r="43" spans="1:9" ht="22.5">
      <c r="A43" s="22"/>
      <c r="B43" s="28"/>
      <c r="C43" s="29"/>
      <c r="D43" s="8" t="s">
        <v>11</v>
      </c>
      <c r="E43" s="4">
        <f t="shared" si="8"/>
        <v>0</v>
      </c>
      <c r="F43" s="4"/>
      <c r="G43" s="4"/>
      <c r="H43" s="4"/>
      <c r="I43" s="22"/>
    </row>
    <row r="44" spans="1:9">
      <c r="A44" s="23"/>
      <c r="B44" s="28"/>
      <c r="C44" s="29"/>
      <c r="D44" s="8" t="s">
        <v>8</v>
      </c>
      <c r="E44" s="4">
        <f t="shared" si="8"/>
        <v>48517292</v>
      </c>
      <c r="F44" s="4">
        <f>SUM(F40:F42)</f>
        <v>16471950</v>
      </c>
      <c r="G44" s="4">
        <f t="shared" ref="G44:H44" si="10">SUM(G40:G42)</f>
        <v>16112900</v>
      </c>
      <c r="H44" s="4">
        <f t="shared" si="10"/>
        <v>15932442</v>
      </c>
      <c r="I44" s="23"/>
    </row>
    <row r="45" spans="1:9" ht="33.75" customHeight="1">
      <c r="A45" s="27">
        <v>8</v>
      </c>
      <c r="B45" s="28" t="s">
        <v>24</v>
      </c>
      <c r="C45" s="29" t="s">
        <v>23</v>
      </c>
      <c r="D45" s="12" t="s">
        <v>5</v>
      </c>
      <c r="E45" s="4">
        <f t="shared" si="8"/>
        <v>0</v>
      </c>
      <c r="F45" s="4"/>
      <c r="G45" s="4"/>
      <c r="H45" s="4"/>
      <c r="I45" s="21" t="s">
        <v>30</v>
      </c>
    </row>
    <row r="46" spans="1:9" ht="33.75">
      <c r="A46" s="27"/>
      <c r="B46" s="28"/>
      <c r="C46" s="29"/>
      <c r="D46" s="8" t="s">
        <v>37</v>
      </c>
      <c r="E46" s="4">
        <f t="shared" si="8"/>
        <v>0</v>
      </c>
      <c r="F46" s="4"/>
      <c r="G46" s="4"/>
      <c r="H46" s="4"/>
      <c r="I46" s="22"/>
    </row>
    <row r="47" spans="1:9" ht="33.75">
      <c r="A47" s="27"/>
      <c r="B47" s="28"/>
      <c r="C47" s="29"/>
      <c r="D47" s="8" t="s">
        <v>7</v>
      </c>
      <c r="E47" s="4">
        <f>F47+G47+H47</f>
        <v>53026531.230000004</v>
      </c>
      <c r="F47" s="4">
        <v>15822472.91</v>
      </c>
      <c r="G47" s="4">
        <v>18103869.16</v>
      </c>
      <c r="H47" s="4">
        <v>19100189.16</v>
      </c>
      <c r="I47" s="22"/>
    </row>
    <row r="48" spans="1:9" ht="19.5" customHeight="1">
      <c r="A48" s="27"/>
      <c r="B48" s="28"/>
      <c r="C48" s="29"/>
      <c r="D48" s="8" t="s">
        <v>11</v>
      </c>
      <c r="E48" s="4"/>
      <c r="F48" s="4"/>
      <c r="G48" s="4"/>
      <c r="H48" s="4"/>
      <c r="I48" s="22"/>
    </row>
    <row r="49" spans="1:9" ht="28.5" hidden="1" customHeight="1">
      <c r="A49" s="27"/>
      <c r="B49" s="28"/>
      <c r="C49" s="29"/>
      <c r="D49" s="8" t="s">
        <v>8</v>
      </c>
      <c r="E49" s="4">
        <f>SUM(F49:H49)</f>
        <v>53026531.230000004</v>
      </c>
      <c r="F49" s="4">
        <f>SUM(F45:F47)</f>
        <v>15822472.91</v>
      </c>
      <c r="G49" s="4">
        <f t="shared" ref="G49:H49" si="11">SUM(G45:G47)</f>
        <v>18103869.16</v>
      </c>
      <c r="H49" s="4">
        <f t="shared" si="11"/>
        <v>19100189.16</v>
      </c>
      <c r="I49" s="23"/>
    </row>
    <row r="50" spans="1:9" ht="33.75" hidden="1" customHeight="1">
      <c r="A50" s="21">
        <v>7</v>
      </c>
      <c r="B50" s="24"/>
      <c r="C50" s="21"/>
      <c r="D50" s="2" t="s">
        <v>5</v>
      </c>
      <c r="E50" s="4">
        <f>F50+G50+H50</f>
        <v>0</v>
      </c>
      <c r="F50" s="4"/>
      <c r="G50" s="4"/>
      <c r="H50" s="4"/>
      <c r="I50" s="18"/>
    </row>
    <row r="51" spans="1:9" ht="45" hidden="1">
      <c r="A51" s="22"/>
      <c r="B51" s="25"/>
      <c r="C51" s="22"/>
      <c r="D51" s="2" t="s">
        <v>6</v>
      </c>
      <c r="E51" s="4">
        <f t="shared" ref="E51:E78" si="12">SUM(F51:H51)</f>
        <v>0</v>
      </c>
      <c r="F51" s="4"/>
      <c r="G51" s="4"/>
      <c r="H51" s="4"/>
      <c r="I51" s="19"/>
    </row>
    <row r="52" spans="1:9" ht="6.75" hidden="1" customHeight="1">
      <c r="A52" s="22"/>
      <c r="B52" s="25"/>
      <c r="C52" s="22"/>
      <c r="D52" s="2" t="s">
        <v>7</v>
      </c>
      <c r="E52" s="4">
        <f t="shared" si="12"/>
        <v>0</v>
      </c>
      <c r="F52" s="4"/>
      <c r="G52" s="4"/>
      <c r="H52" s="4"/>
      <c r="I52" s="19"/>
    </row>
    <row r="53" spans="1:9" ht="22.5" hidden="1">
      <c r="A53" s="22"/>
      <c r="B53" s="25"/>
      <c r="C53" s="22"/>
      <c r="D53" s="5" t="s">
        <v>11</v>
      </c>
      <c r="E53" s="4">
        <f t="shared" si="12"/>
        <v>0</v>
      </c>
      <c r="F53" s="4"/>
      <c r="G53" s="4"/>
      <c r="H53" s="4"/>
      <c r="I53" s="19"/>
    </row>
    <row r="54" spans="1:9" hidden="1">
      <c r="A54" s="23"/>
      <c r="B54" s="26"/>
      <c r="C54" s="23"/>
      <c r="D54" s="2" t="s">
        <v>8</v>
      </c>
      <c r="E54" s="4">
        <f t="shared" si="12"/>
        <v>0</v>
      </c>
      <c r="F54" s="4">
        <f>SUM(F50:F52)</f>
        <v>0</v>
      </c>
      <c r="G54" s="4">
        <f t="shared" ref="G54:H54" si="13">SUM(G50:G52)</f>
        <v>0</v>
      </c>
      <c r="H54" s="4">
        <f t="shared" si="13"/>
        <v>0</v>
      </c>
      <c r="I54" s="20"/>
    </row>
    <row r="55" spans="1:9" ht="33.75" hidden="1" customHeight="1">
      <c r="A55" s="21">
        <v>8</v>
      </c>
      <c r="B55" s="24"/>
      <c r="C55" s="21"/>
      <c r="D55" s="2" t="s">
        <v>5</v>
      </c>
      <c r="E55" s="4">
        <f t="shared" si="12"/>
        <v>0</v>
      </c>
      <c r="F55" s="4"/>
      <c r="G55" s="4"/>
      <c r="H55" s="4"/>
      <c r="I55" s="18"/>
    </row>
    <row r="56" spans="1:9" ht="45" hidden="1">
      <c r="A56" s="22"/>
      <c r="B56" s="25"/>
      <c r="C56" s="22"/>
      <c r="D56" s="2" t="s">
        <v>6</v>
      </c>
      <c r="E56" s="4">
        <f t="shared" si="12"/>
        <v>0</v>
      </c>
      <c r="F56" s="4"/>
      <c r="G56" s="4"/>
      <c r="H56" s="4"/>
      <c r="I56" s="19"/>
    </row>
    <row r="57" spans="1:9" ht="33.75" hidden="1">
      <c r="A57" s="22"/>
      <c r="B57" s="25"/>
      <c r="C57" s="22"/>
      <c r="D57" s="2" t="s">
        <v>7</v>
      </c>
      <c r="E57" s="4">
        <f t="shared" si="12"/>
        <v>0</v>
      </c>
      <c r="F57" s="4"/>
      <c r="G57" s="4"/>
      <c r="H57" s="4"/>
      <c r="I57" s="19"/>
    </row>
    <row r="58" spans="1:9" ht="22.5" hidden="1">
      <c r="A58" s="22"/>
      <c r="B58" s="25"/>
      <c r="C58" s="22"/>
      <c r="D58" s="5" t="s">
        <v>11</v>
      </c>
      <c r="E58" s="4">
        <f t="shared" si="12"/>
        <v>0</v>
      </c>
      <c r="F58" s="4"/>
      <c r="G58" s="4"/>
      <c r="H58" s="4"/>
      <c r="I58" s="19"/>
    </row>
    <row r="59" spans="1:9" hidden="1">
      <c r="A59" s="23"/>
      <c r="B59" s="26"/>
      <c r="C59" s="23"/>
      <c r="D59" s="2" t="s">
        <v>8</v>
      </c>
      <c r="E59" s="4">
        <f t="shared" si="12"/>
        <v>0</v>
      </c>
      <c r="F59" s="4">
        <f>SUM(F55:F57)</f>
        <v>0</v>
      </c>
      <c r="G59" s="4">
        <f t="shared" ref="G59:H59" si="14">SUM(G55:G57)</f>
        <v>0</v>
      </c>
      <c r="H59" s="4">
        <f t="shared" si="14"/>
        <v>0</v>
      </c>
      <c r="I59" s="20"/>
    </row>
    <row r="60" spans="1:9" ht="33.75" hidden="1" customHeight="1">
      <c r="A60" s="21">
        <v>9</v>
      </c>
      <c r="B60" s="24"/>
      <c r="C60" s="21"/>
      <c r="D60" s="2" t="s">
        <v>5</v>
      </c>
      <c r="E60" s="4">
        <f t="shared" si="12"/>
        <v>0</v>
      </c>
      <c r="F60" s="4"/>
      <c r="G60" s="4"/>
      <c r="H60" s="4"/>
      <c r="I60" s="18"/>
    </row>
    <row r="61" spans="1:9" ht="33.75" hidden="1" customHeight="1">
      <c r="A61" s="22"/>
      <c r="B61" s="25"/>
      <c r="C61" s="22"/>
      <c r="D61" s="2" t="s">
        <v>6</v>
      </c>
      <c r="E61" s="4">
        <f t="shared" si="12"/>
        <v>0</v>
      </c>
      <c r="F61" s="4"/>
      <c r="G61" s="4"/>
      <c r="H61" s="4"/>
      <c r="I61" s="19"/>
    </row>
    <row r="62" spans="1:9" ht="33.75" hidden="1">
      <c r="A62" s="22"/>
      <c r="B62" s="25"/>
      <c r="C62" s="22"/>
      <c r="D62" s="2" t="s">
        <v>7</v>
      </c>
      <c r="E62" s="4">
        <f t="shared" si="12"/>
        <v>0</v>
      </c>
      <c r="F62" s="4"/>
      <c r="G62" s="4"/>
      <c r="H62" s="4"/>
      <c r="I62" s="19"/>
    </row>
    <row r="63" spans="1:9" ht="22.5" hidden="1">
      <c r="A63" s="22"/>
      <c r="B63" s="25"/>
      <c r="C63" s="22"/>
      <c r="D63" s="5" t="s">
        <v>11</v>
      </c>
      <c r="E63" s="4">
        <f t="shared" si="12"/>
        <v>0</v>
      </c>
      <c r="F63" s="4"/>
      <c r="G63" s="4"/>
      <c r="H63" s="4"/>
      <c r="I63" s="19"/>
    </row>
    <row r="64" spans="1:9" hidden="1">
      <c r="A64" s="23"/>
      <c r="B64" s="26"/>
      <c r="C64" s="23"/>
      <c r="D64" s="2" t="s">
        <v>8</v>
      </c>
      <c r="E64" s="4">
        <f t="shared" si="12"/>
        <v>0</v>
      </c>
      <c r="F64" s="4">
        <f>SUM(F60:F62)</f>
        <v>0</v>
      </c>
      <c r="G64" s="4">
        <f t="shared" ref="G64:H64" si="15">SUM(G60:G62)</f>
        <v>0</v>
      </c>
      <c r="H64" s="4">
        <f t="shared" si="15"/>
        <v>0</v>
      </c>
      <c r="I64" s="20"/>
    </row>
    <row r="65" spans="1:9" ht="33.75" hidden="1" customHeight="1">
      <c r="A65" s="21">
        <v>10</v>
      </c>
      <c r="B65" s="24"/>
      <c r="C65" s="21"/>
      <c r="D65" s="2" t="s">
        <v>5</v>
      </c>
      <c r="E65" s="4">
        <f t="shared" si="12"/>
        <v>0</v>
      </c>
      <c r="F65" s="4"/>
      <c r="G65" s="4"/>
      <c r="H65" s="4"/>
      <c r="I65" s="18"/>
    </row>
    <row r="66" spans="1:9" ht="45" hidden="1">
      <c r="A66" s="22"/>
      <c r="B66" s="25"/>
      <c r="C66" s="22"/>
      <c r="D66" s="2" t="s">
        <v>6</v>
      </c>
      <c r="E66" s="4">
        <f t="shared" si="12"/>
        <v>0</v>
      </c>
      <c r="F66" s="4"/>
      <c r="G66" s="4"/>
      <c r="H66" s="4"/>
      <c r="I66" s="19"/>
    </row>
    <row r="67" spans="1:9" ht="33.75" hidden="1">
      <c r="A67" s="22"/>
      <c r="B67" s="25"/>
      <c r="C67" s="22"/>
      <c r="D67" s="2" t="s">
        <v>7</v>
      </c>
      <c r="E67" s="4">
        <f t="shared" si="12"/>
        <v>0</v>
      </c>
      <c r="F67" s="4"/>
      <c r="G67" s="4"/>
      <c r="H67" s="4"/>
      <c r="I67" s="19"/>
    </row>
    <row r="68" spans="1:9" ht="22.5" hidden="1">
      <c r="A68" s="22"/>
      <c r="B68" s="25"/>
      <c r="C68" s="22"/>
      <c r="D68" s="5" t="s">
        <v>11</v>
      </c>
      <c r="E68" s="4">
        <f t="shared" si="12"/>
        <v>0</v>
      </c>
      <c r="F68" s="4"/>
      <c r="G68" s="4"/>
      <c r="H68" s="4"/>
      <c r="I68" s="19"/>
    </row>
    <row r="69" spans="1:9" ht="14.25" customHeight="1">
      <c r="A69" s="23"/>
      <c r="B69" s="26"/>
      <c r="C69" s="23"/>
      <c r="D69" s="2" t="s">
        <v>8</v>
      </c>
      <c r="E69" s="4">
        <f>SUM(F69:H69)</f>
        <v>53026531.230000004</v>
      </c>
      <c r="F69" s="4">
        <f>SUM(F64,F59,F54,F49)</f>
        <v>15822472.91</v>
      </c>
      <c r="G69" s="4">
        <f>SUM(G64,G59,G54,G49)</f>
        <v>18103869.16</v>
      </c>
      <c r="H69" s="4">
        <f>SUM(H64,H59,H54,H49)</f>
        <v>19100189.16</v>
      </c>
      <c r="I69" s="20"/>
    </row>
    <row r="70" spans="1:9" ht="33.75">
      <c r="A70" s="27">
        <v>9</v>
      </c>
      <c r="B70" s="28" t="s">
        <v>42</v>
      </c>
      <c r="C70" s="29" t="s">
        <v>23</v>
      </c>
      <c r="D70" s="12" t="s">
        <v>5</v>
      </c>
      <c r="E70" s="4">
        <f t="shared" ref="E70:E72" si="16">SUM(F70:H70)</f>
        <v>0</v>
      </c>
      <c r="F70" s="4"/>
      <c r="G70" s="4"/>
      <c r="H70" s="4"/>
      <c r="I70" s="21" t="s">
        <v>40</v>
      </c>
    </row>
    <row r="71" spans="1:9" ht="33.75">
      <c r="A71" s="27"/>
      <c r="B71" s="28"/>
      <c r="C71" s="29"/>
      <c r="D71" s="15" t="s">
        <v>37</v>
      </c>
      <c r="E71" s="4">
        <f t="shared" si="16"/>
        <v>5134312.07</v>
      </c>
      <c r="F71" s="4">
        <v>5134312.07</v>
      </c>
      <c r="G71" s="4"/>
      <c r="H71" s="4"/>
      <c r="I71" s="22"/>
    </row>
    <row r="72" spans="1:9" ht="33.75">
      <c r="A72" s="27"/>
      <c r="B72" s="28"/>
      <c r="C72" s="29"/>
      <c r="D72" s="15" t="s">
        <v>7</v>
      </c>
      <c r="E72" s="4">
        <f t="shared" si="16"/>
        <v>270226.95</v>
      </c>
      <c r="F72" s="4">
        <v>270226.95</v>
      </c>
      <c r="G72" s="4">
        <v>0</v>
      </c>
      <c r="H72" s="4">
        <v>0</v>
      </c>
      <c r="I72" s="22"/>
    </row>
    <row r="73" spans="1:9" ht="22.5">
      <c r="A73" s="27"/>
      <c r="B73" s="28"/>
      <c r="C73" s="29"/>
      <c r="D73" s="15" t="s">
        <v>11</v>
      </c>
      <c r="E73" s="4"/>
      <c r="F73" s="4"/>
      <c r="G73" s="4"/>
      <c r="H73" s="4"/>
      <c r="I73" s="22"/>
    </row>
    <row r="74" spans="1:9" s="1" customFormat="1">
      <c r="A74" s="27"/>
      <c r="B74" s="28"/>
      <c r="C74" s="29"/>
      <c r="D74" s="15" t="s">
        <v>8</v>
      </c>
      <c r="E74" s="4">
        <f>SUM(F74:H74)</f>
        <v>5404539.0200000005</v>
      </c>
      <c r="F74" s="4">
        <f>SUM(F70:F72)</f>
        <v>5404539.0200000005</v>
      </c>
      <c r="G74" s="4">
        <f t="shared" ref="G74:H74" si="17">SUM(G70:G72)</f>
        <v>0</v>
      </c>
      <c r="H74" s="4">
        <f t="shared" si="17"/>
        <v>0</v>
      </c>
      <c r="I74" s="23"/>
    </row>
    <row r="75" spans="1:9" ht="33.75">
      <c r="A75" s="27"/>
      <c r="B75" s="34" t="s">
        <v>9</v>
      </c>
      <c r="C75" s="37"/>
      <c r="D75" s="2" t="s">
        <v>5</v>
      </c>
      <c r="E75" s="4">
        <f>SUM(F75:H75)</f>
        <v>1890000</v>
      </c>
      <c r="F75" s="4">
        <v>1890000</v>
      </c>
      <c r="G75" s="4">
        <f t="shared" ref="F75:H78" si="18">G10+G15+G35+G40+G45+G50+G55+G60+G65+G30+G25+G20</f>
        <v>0</v>
      </c>
      <c r="H75" s="4">
        <f t="shared" si="18"/>
        <v>0</v>
      </c>
      <c r="I75" s="38"/>
    </row>
    <row r="76" spans="1:9" ht="33.75">
      <c r="A76" s="27"/>
      <c r="B76" s="35"/>
      <c r="C76" s="37"/>
      <c r="D76" s="2" t="s">
        <v>37</v>
      </c>
      <c r="E76" s="4">
        <f t="shared" si="12"/>
        <v>10894530.07</v>
      </c>
      <c r="F76" s="4">
        <v>10894530.07</v>
      </c>
      <c r="G76" s="4">
        <f t="shared" si="18"/>
        <v>0</v>
      </c>
      <c r="H76" s="4">
        <f t="shared" si="18"/>
        <v>0</v>
      </c>
      <c r="I76" s="38"/>
    </row>
    <row r="77" spans="1:9" ht="33.75">
      <c r="A77" s="27"/>
      <c r="B77" s="35"/>
      <c r="C77" s="37"/>
      <c r="D77" s="2" t="s">
        <v>7</v>
      </c>
      <c r="E77" s="4">
        <f>SUM(F77:H77)</f>
        <v>106433494.67</v>
      </c>
      <c r="F77" s="4">
        <v>35395451.549999997</v>
      </c>
      <c r="G77" s="4">
        <v>35011090.560000002</v>
      </c>
      <c r="H77" s="4">
        <f t="shared" si="18"/>
        <v>36026952.560000002</v>
      </c>
      <c r="I77" s="38"/>
    </row>
    <row r="78" spans="1:9" ht="22.5">
      <c r="A78" s="27"/>
      <c r="B78" s="35"/>
      <c r="C78" s="37"/>
      <c r="D78" s="5" t="s">
        <v>11</v>
      </c>
      <c r="E78" s="4">
        <f t="shared" si="12"/>
        <v>0</v>
      </c>
      <c r="F78" s="4">
        <f t="shared" si="18"/>
        <v>0</v>
      </c>
      <c r="G78" s="4">
        <f t="shared" si="18"/>
        <v>0</v>
      </c>
      <c r="H78" s="4">
        <f t="shared" si="18"/>
        <v>0</v>
      </c>
      <c r="I78" s="38"/>
    </row>
    <row r="79" spans="1:9">
      <c r="A79" s="27"/>
      <c r="B79" s="36"/>
      <c r="C79" s="37"/>
      <c r="D79" s="3" t="s">
        <v>8</v>
      </c>
      <c r="E79" s="4">
        <f>SUM(E75:E77)</f>
        <v>119218024.74000001</v>
      </c>
      <c r="F79" s="4">
        <f>SUM(F75:F77)</f>
        <v>48179981.619999997</v>
      </c>
      <c r="G79" s="4">
        <f>SUM(G75:G77)</f>
        <v>35011090.560000002</v>
      </c>
      <c r="H79" s="4">
        <f>SUM(H75:H78)</f>
        <v>36026952.560000002</v>
      </c>
      <c r="I79" s="38"/>
    </row>
    <row r="81" spans="6:8">
      <c r="F81" s="14">
        <f>F79+643256.44+36112.3+300000</f>
        <v>49159350.359999992</v>
      </c>
      <c r="G81" s="14">
        <f>G79+640809.44+300000</f>
        <v>35951900</v>
      </c>
      <c r="H81" s="14">
        <f>H79+656347.44+300000</f>
        <v>36983300</v>
      </c>
    </row>
    <row r="82" spans="6:8">
      <c r="F82" s="14">
        <f>F79-F77</f>
        <v>12784530.07</v>
      </c>
    </row>
  </sheetData>
  <mergeCells count="68">
    <mergeCell ref="A4:I4"/>
    <mergeCell ref="A5:I5"/>
    <mergeCell ref="A6:I6"/>
    <mergeCell ref="I15:I19"/>
    <mergeCell ref="A7:A8"/>
    <mergeCell ref="B7:B8"/>
    <mergeCell ref="A15:A19"/>
    <mergeCell ref="B15:B19"/>
    <mergeCell ref="C15:C19"/>
    <mergeCell ref="A10:A14"/>
    <mergeCell ref="I7:I8"/>
    <mergeCell ref="D7:D8"/>
    <mergeCell ref="B10:B14"/>
    <mergeCell ref="C10:C14"/>
    <mergeCell ref="I10:I14"/>
    <mergeCell ref="C7:C8"/>
    <mergeCell ref="B75:B79"/>
    <mergeCell ref="A75:A79"/>
    <mergeCell ref="C75:C79"/>
    <mergeCell ref="I75:I79"/>
    <mergeCell ref="A70:A74"/>
    <mergeCell ref="B70:B74"/>
    <mergeCell ref="C70:C74"/>
    <mergeCell ref="I70:I74"/>
    <mergeCell ref="A20:A24"/>
    <mergeCell ref="C65:C69"/>
    <mergeCell ref="A65:A69"/>
    <mergeCell ref="B65:B69"/>
    <mergeCell ref="I65:I69"/>
    <mergeCell ref="C30:C34"/>
    <mergeCell ref="I30:I34"/>
    <mergeCell ref="I35:I39"/>
    <mergeCell ref="I50:I54"/>
    <mergeCell ref="I55:I59"/>
    <mergeCell ref="B60:B64"/>
    <mergeCell ref="I45:I49"/>
    <mergeCell ref="B30:B34"/>
    <mergeCell ref="G2:J2"/>
    <mergeCell ref="E7:H7"/>
    <mergeCell ref="I20:I24"/>
    <mergeCell ref="A45:A49"/>
    <mergeCell ref="B45:B49"/>
    <mergeCell ref="C45:C49"/>
    <mergeCell ref="A40:A44"/>
    <mergeCell ref="I40:I44"/>
    <mergeCell ref="C20:C24"/>
    <mergeCell ref="C40:C44"/>
    <mergeCell ref="B40:B44"/>
    <mergeCell ref="A35:A39"/>
    <mergeCell ref="B35:B39"/>
    <mergeCell ref="C35:C39"/>
    <mergeCell ref="B20:B24"/>
    <mergeCell ref="G1:I1"/>
    <mergeCell ref="G3:I3"/>
    <mergeCell ref="I60:I64"/>
    <mergeCell ref="C60:C64"/>
    <mergeCell ref="A60:A64"/>
    <mergeCell ref="C55:C59"/>
    <mergeCell ref="B55:B59"/>
    <mergeCell ref="A55:A59"/>
    <mergeCell ref="C50:C54"/>
    <mergeCell ref="B50:B54"/>
    <mergeCell ref="A50:A54"/>
    <mergeCell ref="A25:A29"/>
    <mergeCell ref="B25:B29"/>
    <mergeCell ref="C25:C29"/>
    <mergeCell ref="I25:I29"/>
    <mergeCell ref="A30:A34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2018-10-17T06:45:54Z</dcterms:modified>
</cp:coreProperties>
</file>