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район" sheetId="1" r:id="rId1"/>
    <sheet name="поселения" sheetId="2" r:id="rId2"/>
    <sheet name="Лист3" sheetId="3" r:id="rId3"/>
  </sheets>
  <definedNames>
    <definedName name="_xlnm.Print_Titles" localSheetId="0">район!$4:$4</definedName>
  </definedNames>
  <calcPr calcId="145621"/>
</workbook>
</file>

<file path=xl/calcChain.xml><?xml version="1.0" encoding="utf-8"?>
<calcChain xmlns="http://schemas.openxmlformats.org/spreadsheetml/2006/main">
  <c r="S8" i="1" l="1"/>
  <c r="U8" i="1"/>
  <c r="U7" i="1"/>
  <c r="S7" i="1"/>
  <c r="T7" i="1"/>
  <c r="T8" i="1"/>
  <c r="T9" i="1"/>
  <c r="T68" i="1"/>
  <c r="U68" i="1"/>
  <c r="S68" i="1"/>
  <c r="U82" i="1"/>
  <c r="T82" i="1"/>
  <c r="S15" i="1"/>
  <c r="U15" i="1"/>
  <c r="T15" i="1"/>
  <c r="U23" i="1" l="1"/>
  <c r="T23" i="1"/>
  <c r="S20" i="1" l="1"/>
  <c r="S17" i="1"/>
  <c r="U90" i="1" l="1"/>
  <c r="T90" i="1"/>
  <c r="S92" i="1"/>
  <c r="U92" i="1"/>
  <c r="S95" i="1"/>
  <c r="S94" i="1" s="1"/>
  <c r="T95" i="1"/>
  <c r="T94" i="1" s="1"/>
  <c r="U95" i="1"/>
  <c r="U94" i="1" s="1"/>
  <c r="U30" i="1"/>
  <c r="T30" i="1"/>
  <c r="T29" i="1" s="1"/>
  <c r="S79" i="1"/>
  <c r="S76" i="1"/>
  <c r="S73" i="1"/>
  <c r="U79" i="1"/>
  <c r="T79" i="1"/>
  <c r="U73" i="1"/>
  <c r="T73" i="1"/>
  <c r="U76" i="1"/>
  <c r="T76" i="1"/>
  <c r="U20" i="1"/>
  <c r="T20" i="1"/>
  <c r="U17" i="1"/>
  <c r="T17" i="1"/>
  <c r="U14" i="1" l="1"/>
  <c r="T49" i="1"/>
  <c r="S28" i="1"/>
  <c r="S14" i="1"/>
  <c r="T42" i="1" l="1"/>
  <c r="T41" i="1" s="1"/>
  <c r="U42" i="1"/>
  <c r="U41" i="1" s="1"/>
  <c r="T38" i="1"/>
  <c r="U7" i="2" l="1"/>
  <c r="U21" i="2"/>
  <c r="U20" i="2" s="1"/>
  <c r="U19" i="2" s="1"/>
  <c r="U18" i="2" s="1"/>
  <c r="U17" i="2" s="1"/>
  <c r="T23" i="2"/>
  <c r="T15" i="2"/>
  <c r="T14" i="2" s="1"/>
  <c r="T13" i="2" s="1"/>
  <c r="T12" i="2" s="1"/>
  <c r="T11" i="2" s="1"/>
  <c r="T10" i="2" s="1"/>
  <c r="T9" i="2" s="1"/>
  <c r="U15" i="2"/>
  <c r="U14" i="2" s="1"/>
  <c r="U13" i="2" s="1"/>
  <c r="U12" i="2" s="1"/>
  <c r="U11" i="2" s="1"/>
  <c r="U10" i="2" s="1"/>
  <c r="U9" i="2" s="1"/>
  <c r="S15" i="2"/>
  <c r="S14" i="2" s="1"/>
  <c r="S13" i="2" s="1"/>
  <c r="S12" i="2" s="1"/>
  <c r="S11" i="2" s="1"/>
  <c r="S10" i="2" s="1"/>
  <c r="S9" i="2" s="1"/>
  <c r="U47" i="2"/>
  <c r="U46" i="2" s="1"/>
  <c r="T47" i="2"/>
  <c r="T46" i="2" s="1"/>
  <c r="S47" i="2"/>
  <c r="S46" i="2" s="1"/>
  <c r="M45" i="2"/>
  <c r="S44" i="2"/>
  <c r="S43" i="2"/>
  <c r="S42" i="2"/>
  <c r="S41" i="2"/>
  <c r="S40" i="2" s="1"/>
  <c r="S39" i="2" s="1"/>
  <c r="S8" i="2" s="1"/>
  <c r="U40" i="2"/>
  <c r="U39" i="2" s="1"/>
  <c r="U8" i="2" s="1"/>
  <c r="T40" i="2"/>
  <c r="R40" i="2"/>
  <c r="R39" i="2" s="1"/>
  <c r="Q40" i="2"/>
  <c r="Q39" i="2" s="1"/>
  <c r="P40" i="2"/>
  <c r="P39" i="2" s="1"/>
  <c r="O40" i="2"/>
  <c r="O39" i="2" s="1"/>
  <c r="N40" i="2"/>
  <c r="N39" i="2" s="1"/>
  <c r="M39" i="2"/>
  <c r="S38" i="2"/>
  <c r="S37" i="2" s="1"/>
  <c r="S36" i="2" s="1"/>
  <c r="S35" i="2" s="1"/>
  <c r="S34" i="2" s="1"/>
  <c r="S33" i="2" s="1"/>
  <c r="T37" i="2"/>
  <c r="T36" i="2" s="1"/>
  <c r="T35" i="2" s="1"/>
  <c r="T34" i="2" s="1"/>
  <c r="T33" i="2" s="1"/>
  <c r="R37" i="2"/>
  <c r="R36" i="2" s="1"/>
  <c r="R35" i="2" s="1"/>
  <c r="R34" i="2" s="1"/>
  <c r="R33" i="2" s="1"/>
  <c r="Q37" i="2"/>
  <c r="Q36" i="2" s="1"/>
  <c r="Q35" i="2" s="1"/>
  <c r="Q34" i="2" s="1"/>
  <c r="Q33" i="2" s="1"/>
  <c r="P37" i="2"/>
  <c r="O37" i="2"/>
  <c r="O36" i="2" s="1"/>
  <c r="O35" i="2" s="1"/>
  <c r="O34" i="2" s="1"/>
  <c r="O33" i="2" s="1"/>
  <c r="N37" i="2"/>
  <c r="N36" i="2" s="1"/>
  <c r="N35" i="2" s="1"/>
  <c r="N34" i="2" s="1"/>
  <c r="N33" i="2" s="1"/>
  <c r="M37" i="2"/>
  <c r="M36" i="2" s="1"/>
  <c r="M35" i="2" s="1"/>
  <c r="M34" i="2" s="1"/>
  <c r="M33" i="2" s="1"/>
  <c r="P36" i="2"/>
  <c r="P35" i="2" s="1"/>
  <c r="P34" i="2" s="1"/>
  <c r="P33" i="2" s="1"/>
  <c r="P32" i="2"/>
  <c r="O32" i="2"/>
  <c r="S31" i="2"/>
  <c r="P31" i="2"/>
  <c r="O31" i="2"/>
  <c r="S30" i="2"/>
  <c r="P30" i="2"/>
  <c r="O30" i="2"/>
  <c r="S29" i="2"/>
  <c r="P29" i="2"/>
  <c r="O29" i="2"/>
  <c r="M28" i="2"/>
  <c r="M27" i="2" s="1"/>
  <c r="T24" i="2"/>
  <c r="S24" i="2"/>
  <c r="R24" i="2"/>
  <c r="R23" i="2" s="1"/>
  <c r="R22" i="2" s="1"/>
  <c r="Q24" i="2"/>
  <c r="Q23" i="2" s="1"/>
  <c r="Q22" i="2" s="1"/>
  <c r="P24" i="2"/>
  <c r="P23" i="2" s="1"/>
  <c r="P22" i="2" s="1"/>
  <c r="O24" i="2"/>
  <c r="O23" i="2" s="1"/>
  <c r="O22" i="2" s="1"/>
  <c r="N24" i="2"/>
  <c r="N23" i="2" s="1"/>
  <c r="N22" i="2" s="1"/>
  <c r="M24" i="2"/>
  <c r="M23" i="2" s="1"/>
  <c r="M22" i="2" s="1"/>
  <c r="S22" i="2"/>
  <c r="M8" i="2"/>
  <c r="R8" i="2"/>
  <c r="Q8" i="2"/>
  <c r="P8" i="2"/>
  <c r="O8" i="2"/>
  <c r="N8" i="2"/>
  <c r="R7" i="2"/>
  <c r="Q7" i="2"/>
  <c r="P7" i="2"/>
  <c r="O7" i="2"/>
  <c r="N7" i="2"/>
  <c r="M7" i="2"/>
  <c r="T103" i="1"/>
  <c r="T102" i="1" s="1"/>
  <c r="T101" i="1" s="1"/>
  <c r="T100" i="1" s="1"/>
  <c r="T99" i="1" s="1"/>
  <c r="T98" i="1" s="1"/>
  <c r="U103" i="1"/>
  <c r="U102" i="1" s="1"/>
  <c r="U101" i="1" s="1"/>
  <c r="U100" i="1" s="1"/>
  <c r="U99" i="1" s="1"/>
  <c r="U98" i="1" s="1"/>
  <c r="S103" i="1"/>
  <c r="S102" i="1" s="1"/>
  <c r="S101" i="1" s="1"/>
  <c r="S100" i="1" s="1"/>
  <c r="S99" i="1" s="1"/>
  <c r="S98" i="1" s="1"/>
  <c r="U89" i="1"/>
  <c r="U88" i="1" s="1"/>
  <c r="U87" i="1" s="1"/>
  <c r="U67" i="1"/>
  <c r="T89" i="1"/>
  <c r="T88" i="1" s="1"/>
  <c r="T87" i="1" s="1"/>
  <c r="S89" i="1"/>
  <c r="S88" i="1" s="1"/>
  <c r="U47" i="1" l="1"/>
  <c r="U46" i="1" s="1"/>
  <c r="U45" i="1" s="1"/>
  <c r="U44" i="1" s="1"/>
  <c r="U86" i="1"/>
  <c r="U85" i="1" s="1"/>
  <c r="U84" i="1" s="1"/>
  <c r="T86" i="1"/>
  <c r="T85" i="1" s="1"/>
  <c r="T84" i="1" s="1"/>
  <c r="T67" i="1" s="1"/>
  <c r="S87" i="1"/>
  <c r="S86" i="1" s="1"/>
  <c r="S85" i="1" s="1"/>
  <c r="S84" i="1" s="1"/>
  <c r="S21" i="2"/>
  <c r="S20" i="2" s="1"/>
  <c r="S19" i="2" s="1"/>
  <c r="S18" i="2" s="1"/>
  <c r="S17" i="2" s="1"/>
  <c r="S7" i="2"/>
  <c r="M5" i="2"/>
  <c r="O5" i="2"/>
  <c r="R5" i="2"/>
  <c r="Q5" i="2"/>
  <c r="N5" i="2"/>
  <c r="P5" i="2"/>
  <c r="U5" i="2"/>
  <c r="S27" i="2"/>
  <c r="M26" i="2"/>
  <c r="S26" i="2" s="1"/>
  <c r="S28" i="2"/>
  <c r="T14" i="1"/>
  <c r="M16" i="1"/>
  <c r="M85" i="1"/>
  <c r="S72" i="1"/>
  <c r="S71" i="1"/>
  <c r="S70" i="1"/>
  <c r="S69" i="1"/>
  <c r="R68" i="1"/>
  <c r="R67" i="1" s="1"/>
  <c r="Q68" i="1"/>
  <c r="Q67" i="1" s="1"/>
  <c r="P68" i="1"/>
  <c r="P67" i="1" s="1"/>
  <c r="O68" i="1"/>
  <c r="O67" i="1" s="1"/>
  <c r="N68" i="1"/>
  <c r="N67" i="1" s="1"/>
  <c r="S64" i="1"/>
  <c r="S63" i="1" s="1"/>
  <c r="S62" i="1" s="1"/>
  <c r="S61" i="1" s="1"/>
  <c r="S60" i="1" s="1"/>
  <c r="S59" i="1" s="1"/>
  <c r="T63" i="1"/>
  <c r="T62" i="1" s="1"/>
  <c r="T61" i="1" s="1"/>
  <c r="T60" i="1" s="1"/>
  <c r="T59" i="1" s="1"/>
  <c r="R63" i="1"/>
  <c r="R62" i="1" s="1"/>
  <c r="R61" i="1" s="1"/>
  <c r="R60" i="1" s="1"/>
  <c r="R59" i="1" s="1"/>
  <c r="Q63" i="1"/>
  <c r="Q62" i="1" s="1"/>
  <c r="Q61" i="1" s="1"/>
  <c r="Q60" i="1" s="1"/>
  <c r="Q59" i="1" s="1"/>
  <c r="P63" i="1"/>
  <c r="P62" i="1" s="1"/>
  <c r="P61" i="1" s="1"/>
  <c r="P60" i="1" s="1"/>
  <c r="P59" i="1" s="1"/>
  <c r="O63" i="1"/>
  <c r="O62" i="1" s="1"/>
  <c r="O61" i="1" s="1"/>
  <c r="O60" i="1" s="1"/>
  <c r="O59" i="1" s="1"/>
  <c r="N63" i="1"/>
  <c r="N62" i="1" s="1"/>
  <c r="N61" i="1" s="1"/>
  <c r="N60" i="1" s="1"/>
  <c r="N59" i="1" s="1"/>
  <c r="M63" i="1"/>
  <c r="M62" i="1" s="1"/>
  <c r="M61" i="1" s="1"/>
  <c r="M60" i="1" s="1"/>
  <c r="M59" i="1" s="1"/>
  <c r="P58" i="1"/>
  <c r="O58" i="1"/>
  <c r="S57" i="1"/>
  <c r="P57" i="1"/>
  <c r="O57" i="1"/>
  <c r="S56" i="1"/>
  <c r="P56" i="1"/>
  <c r="O56" i="1"/>
  <c r="S55" i="1"/>
  <c r="P55" i="1"/>
  <c r="O55" i="1"/>
  <c r="M54" i="1"/>
  <c r="S54" i="1" s="1"/>
  <c r="S50" i="1"/>
  <c r="S48" i="1" s="1"/>
  <c r="T50" i="1"/>
  <c r="T48" i="1" s="1"/>
  <c r="R50" i="1"/>
  <c r="R49" i="1" s="1"/>
  <c r="R48" i="1" s="1"/>
  <c r="Q50" i="1"/>
  <c r="Q49" i="1" s="1"/>
  <c r="Q48" i="1" s="1"/>
  <c r="P50" i="1"/>
  <c r="P49" i="1" s="1"/>
  <c r="P48" i="1" s="1"/>
  <c r="O50" i="1"/>
  <c r="O49" i="1" s="1"/>
  <c r="O48" i="1" s="1"/>
  <c r="N50" i="1"/>
  <c r="N49" i="1" s="1"/>
  <c r="N48" i="1" s="1"/>
  <c r="M50" i="1"/>
  <c r="M49" i="1" s="1"/>
  <c r="M48" i="1" s="1"/>
  <c r="M41" i="1"/>
  <c r="U38" i="1"/>
  <c r="U37" i="1" s="1"/>
  <c r="S40" i="1"/>
  <c r="T37" i="1"/>
  <c r="R39" i="1"/>
  <c r="R38" i="1" s="1"/>
  <c r="R37" i="1" s="1"/>
  <c r="Q39" i="1"/>
  <c r="Q38" i="1" s="1"/>
  <c r="Q37" i="1" s="1"/>
  <c r="P39" i="1"/>
  <c r="P38" i="1" s="1"/>
  <c r="P37" i="1" s="1"/>
  <c r="O39" i="1"/>
  <c r="O38" i="1" s="1"/>
  <c r="O37" i="1" s="1"/>
  <c r="N39" i="1"/>
  <c r="N38" i="1" s="1"/>
  <c r="N37" i="1" s="1"/>
  <c r="U35" i="1"/>
  <c r="S35" i="1"/>
  <c r="U34" i="1"/>
  <c r="M34" i="1"/>
  <c r="S34" i="1" s="1"/>
  <c r="U33" i="1"/>
  <c r="U29" i="1"/>
  <c r="U28" i="1" s="1"/>
  <c r="T28" i="1"/>
  <c r="R30" i="1"/>
  <c r="R29" i="1" s="1"/>
  <c r="R28" i="1" s="1"/>
  <c r="Q30" i="1"/>
  <c r="Q29" i="1" s="1"/>
  <c r="Q28" i="1" s="1"/>
  <c r="P30" i="1"/>
  <c r="P29" i="1" s="1"/>
  <c r="P28" i="1" s="1"/>
  <c r="O30" i="1"/>
  <c r="O29" i="1" s="1"/>
  <c r="O28" i="1" s="1"/>
  <c r="N30" i="1"/>
  <c r="N29" i="1" s="1"/>
  <c r="N28" i="1" s="1"/>
  <c r="M30" i="1"/>
  <c r="M29" i="1" s="1"/>
  <c r="M28" i="1" s="1"/>
  <c r="R8" i="1"/>
  <c r="Q8" i="1"/>
  <c r="P8" i="1"/>
  <c r="O8" i="1"/>
  <c r="N8" i="1"/>
  <c r="R7" i="1"/>
  <c r="Q7" i="1"/>
  <c r="P7" i="1"/>
  <c r="O7" i="1"/>
  <c r="N7" i="1"/>
  <c r="M7" i="1"/>
  <c r="U13" i="1" l="1"/>
  <c r="U12" i="1" s="1"/>
  <c r="U11" i="1" s="1"/>
  <c r="U10" i="1" s="1"/>
  <c r="U9" i="1" s="1"/>
  <c r="U5" i="1"/>
  <c r="T47" i="1"/>
  <c r="T46" i="1" s="1"/>
  <c r="T45" i="1" s="1"/>
  <c r="T44" i="1" s="1"/>
  <c r="T13" i="1"/>
  <c r="T12" i="1" s="1"/>
  <c r="T11" i="1" s="1"/>
  <c r="T10" i="1" s="1"/>
  <c r="S5" i="2"/>
  <c r="O5" i="1"/>
  <c r="S37" i="1"/>
  <c r="N5" i="1"/>
  <c r="R5" i="1"/>
  <c r="M15" i="1"/>
  <c r="P5" i="1"/>
  <c r="M8" i="1"/>
  <c r="M5" i="1" s="1"/>
  <c r="Q5" i="1"/>
  <c r="M33" i="1"/>
  <c r="M39" i="1"/>
  <c r="M38" i="1" s="1"/>
  <c r="M37" i="1" s="1"/>
  <c r="M53" i="1"/>
  <c r="M84" i="1"/>
  <c r="P13" i="1"/>
  <c r="P12" i="1" s="1"/>
  <c r="Q13" i="1"/>
  <c r="Q12" i="1" s="1"/>
  <c r="R13" i="1"/>
  <c r="R12" i="1" s="1"/>
  <c r="O13" i="1"/>
  <c r="O12" i="1" s="1"/>
  <c r="N13" i="1"/>
  <c r="N12" i="1" s="1"/>
  <c r="T5" i="1" l="1"/>
  <c r="S13" i="1"/>
  <c r="M14" i="1"/>
  <c r="S33" i="1"/>
  <c r="M32" i="1"/>
  <c r="M73" i="1"/>
  <c r="S53" i="1"/>
  <c r="M52" i="1"/>
  <c r="S52" i="1" s="1"/>
  <c r="S67" i="1" l="1"/>
  <c r="M67" i="1"/>
  <c r="S32" i="1"/>
  <c r="M13" i="1"/>
  <c r="M12" i="1" s="1"/>
  <c r="T22" i="2"/>
  <c r="T7" i="2" s="1"/>
  <c r="S12" i="1" l="1"/>
  <c r="S11" i="1" s="1"/>
  <c r="S10" i="1" s="1"/>
  <c r="S5" i="1"/>
  <c r="S47" i="1"/>
  <c r="S46" i="1" s="1"/>
  <c r="S45" i="1" s="1"/>
  <c r="S44" i="1" s="1"/>
  <c r="T5" i="2"/>
  <c r="T21" i="2"/>
  <c r="T20" i="2" s="1"/>
  <c r="T19" i="2" s="1"/>
  <c r="T18" i="2" s="1"/>
  <c r="T17" i="2" s="1"/>
  <c r="S9" i="1" l="1"/>
</calcChain>
</file>

<file path=xl/sharedStrings.xml><?xml version="1.0" encoding="utf-8"?>
<sst xmlns="http://schemas.openxmlformats.org/spreadsheetml/2006/main" count="733" uniqueCount="152">
  <si>
    <t>Коммунальное хозяйство</t>
  </si>
  <si>
    <t>Общее образование</t>
  </si>
  <si>
    <t>Информация</t>
  </si>
  <si>
    <t>Наименование</t>
  </si>
  <si>
    <t>ППМП</t>
  </si>
  <si>
    <t>ГРБС</t>
  </si>
  <si>
    <t>Рз</t>
  </si>
  <si>
    <t>Пр</t>
  </si>
  <si>
    <t xml:space="preserve">НР </t>
  </si>
  <si>
    <t>ВР</t>
  </si>
  <si>
    <t>Единица измерения</t>
  </si>
  <si>
    <t>Мощность</t>
  </si>
  <si>
    <t>Бюджетные инвестиции в объекты капитальных вложений муниципальной собственности, всего</t>
  </si>
  <si>
    <t>в том числе</t>
  </si>
  <si>
    <t xml:space="preserve"> - областной бюджет</t>
  </si>
  <si>
    <t xml:space="preserve"> - бюджет муниципального района</t>
  </si>
  <si>
    <t>Жилищно-коммунальное хозяйство</t>
  </si>
  <si>
    <t>851</t>
  </si>
  <si>
    <t>05</t>
  </si>
  <si>
    <t>02</t>
  </si>
  <si>
    <t>Выполнение работ по газификации Клетнянского района</t>
  </si>
  <si>
    <t>22200</t>
  </si>
  <si>
    <t>Капитальные вложения в объекты государственной (муниципальной) собственности</t>
  </si>
  <si>
    <t>400</t>
  </si>
  <si>
    <t>км</t>
  </si>
  <si>
    <t>S1270</t>
  </si>
  <si>
    <t>Софинансирование газификации н.п.д.Мичурино  за счет местного бюджета</t>
  </si>
  <si>
    <t>Софинансирование газификации н.п.Соловьяновка  за счет местного бюджета</t>
  </si>
  <si>
    <t>Софинансирование газификации н.п.Мичурино. Трубопровод высокого давления  за счет местного бюджета</t>
  </si>
  <si>
    <t>Образование</t>
  </si>
  <si>
    <t>07</t>
  </si>
  <si>
    <t>Софинансирование объектов капитальных вложений муниципальной собственности</t>
  </si>
  <si>
    <t>11270</t>
  </si>
  <si>
    <t xml:space="preserve">Бюджетные инвестиции в объекты капитальных вложений муниципальной собственности </t>
  </si>
  <si>
    <t>18970</t>
  </si>
  <si>
    <t>Строительство футбольного поля с газоном из искусственной травы в п.Клетня за счет местного бюджета</t>
  </si>
  <si>
    <t>кв.м.</t>
  </si>
  <si>
    <t>Проект на 2017 год</t>
  </si>
  <si>
    <t>Общая сметная стоимость</t>
  </si>
  <si>
    <t>МБ</t>
  </si>
  <si>
    <t>ОБ</t>
  </si>
  <si>
    <t>ФБ</t>
  </si>
  <si>
    <t>Изменения февраль</t>
  </si>
  <si>
    <t>04</t>
  </si>
  <si>
    <t>Бюджетные инвестиции</t>
  </si>
  <si>
    <t>410</t>
  </si>
  <si>
    <t xml:space="preserve">Бюджетные инвестиции </t>
  </si>
  <si>
    <t>проектно-изыскательские работы по газификации н.п.Николаевка, протяженность газопровода за счет местного бюджета</t>
  </si>
  <si>
    <t xml:space="preserve"> - реконструкция водоснабжения н.п.Лутна 3,9 км.</t>
  </si>
  <si>
    <t>R0180</t>
  </si>
  <si>
    <t>Строительство сетей газоснабжения в п.Клетня по ул.Крамаря, Шурпо, Войстроченко</t>
  </si>
  <si>
    <t>вообще нет</t>
  </si>
  <si>
    <t>51</t>
  </si>
  <si>
    <t>5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</si>
  <si>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</si>
  <si>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12</t>
  </si>
  <si>
    <t>50820</t>
  </si>
  <si>
    <t>Приобретение жилых помещений детям-сиротам и детям, оставшимся без попечения родителей, лицам из их числа за счет средств федерального бюджета</t>
  </si>
  <si>
    <t>квартира</t>
  </si>
  <si>
    <t>Уточненная бюджетная роспись на 2017 год</t>
  </si>
  <si>
    <t>2017</t>
  </si>
  <si>
    <t>Утверждено на 2017 год</t>
  </si>
  <si>
    <t>ОМ</t>
  </si>
  <si>
    <t>МП</t>
  </si>
  <si>
    <t>Срок ввода в действие</t>
  </si>
  <si>
    <t>Реализация полномочий администрации Трубчевского муниципального района на 2013-2017 годы</t>
  </si>
  <si>
    <t>Администрация Трубчевского муниципального района</t>
  </si>
  <si>
    <t>Строительство, реконструкция систем газоснабжения района</t>
  </si>
  <si>
    <t>922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</si>
  <si>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</si>
  <si>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</si>
  <si>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Газификация н.п.Острая Лука Трубчевского района</t>
  </si>
  <si>
    <t>км.</t>
  </si>
  <si>
    <t>5,17</t>
  </si>
  <si>
    <t>22</t>
  </si>
  <si>
    <t>81</t>
  </si>
  <si>
    <t>0</t>
  </si>
  <si>
    <t>Софинансирование объектов капитальных вложений муниципальной собственности за счет средств бюджета района</t>
  </si>
  <si>
    <t>Строительство, реконструкция систем водоснабжения района</t>
  </si>
  <si>
    <t>91</t>
  </si>
  <si>
    <t>09</t>
  </si>
  <si>
    <t>Строительство автомобильной дороги "Трубчевск-Погар-Колодезки" в Трубчевском районе Брянской области</t>
  </si>
  <si>
    <t>1,38</t>
  </si>
  <si>
    <t>S0187</t>
  </si>
  <si>
    <t>Софинансирование  мероприятий по строительству автомобильных дорог общего пользования местного значения за счет дорожного фонда</t>
  </si>
  <si>
    <t>L0180</t>
  </si>
  <si>
    <t>Развитие образования Трубчевского муниципльного района на 2013-2017 годы</t>
  </si>
  <si>
    <t>08</t>
  </si>
  <si>
    <t>кВт</t>
  </si>
  <si>
    <t>Управление муниципальными финансами Трубчевского муниципального района на 2013-2017 годы</t>
  </si>
  <si>
    <t>Финансовое управление администрации Трубчевского муниципального района</t>
  </si>
  <si>
    <t>002</t>
  </si>
  <si>
    <t>Иные межбюджетные трансферты</t>
  </si>
  <si>
    <t>540</t>
  </si>
  <si>
    <t>Строительство артезианской скважины с подземной насосной станцией,дебет 25м3/час на водозаборе д.Городцы Трубчевского района</t>
  </si>
  <si>
    <t>м3/час</t>
  </si>
  <si>
    <t>1скв. дебет 25</t>
  </si>
  <si>
    <t>Строительство сетей водоснабжения в д.Городцы Трубчевского района</t>
  </si>
  <si>
    <t>4</t>
  </si>
  <si>
    <t>15</t>
  </si>
  <si>
    <t>Реконструкция системы газопотребления здания "Бани" по адресу: г.Трубчевск, ул.Ленина, д.97 путем установки котла наружного размещения (КНР)</t>
  </si>
  <si>
    <t>300</t>
  </si>
  <si>
    <t xml:space="preserve"> </t>
  </si>
  <si>
    <t>Исполнено на 1 октября 2017 года</t>
  </si>
  <si>
    <t>об исполнении ассигнований, утвержденных в рамках бюджетных инвестиций муниципальной собственности поселений района    на 1 октября 2017 года</t>
  </si>
  <si>
    <t>Утверждено на 2018 год</t>
  </si>
  <si>
    <t>Уточненная бюджетная роспись на 2018 год</t>
  </si>
  <si>
    <t>Реализация полномочий администрации Трубчевского муниципального района на 2018-2022 годы</t>
  </si>
  <si>
    <t>Устойчивое развитие сельских территорий</t>
  </si>
  <si>
    <t>L5670</t>
  </si>
  <si>
    <t>Газификация н.п.Макарзно ул.Луговая Трубчевского района Брянской области</t>
  </si>
  <si>
    <t xml:space="preserve">Газификация н.п.Шуклино Трубчевского района </t>
  </si>
  <si>
    <t>Газификация  ул.Луговая н.п.Селец Трубчевского района Брянской области</t>
  </si>
  <si>
    <t>2018</t>
  </si>
  <si>
    <t>3,511</t>
  </si>
  <si>
    <t>4,1</t>
  </si>
  <si>
    <t>R5670</t>
  </si>
  <si>
    <t>Развитие социальной и инженерной инфраструктуры Брянской области (2014-2020 годы)</t>
  </si>
  <si>
    <t>Строительство водонапорной башни и сетей водоснабжения в д.Красное Трубчевского района</t>
  </si>
  <si>
    <t>Водоснабжение н.п.Селец Трубчевского района Брянской области (1 очередь строительства)</t>
  </si>
  <si>
    <t>Реконструкция артезианской скважины с подземной насосной станцией, дебит 25 м3/час на водозаборе д.Городцы Трубчевского района</t>
  </si>
  <si>
    <t>водонапорная башня, сети км</t>
  </si>
  <si>
    <t>1,1</t>
  </si>
  <si>
    <t>2,0</t>
  </si>
  <si>
    <t>скважина</t>
  </si>
  <si>
    <t>1</t>
  </si>
  <si>
    <t>Софинансирование объектов капитальных вложений муниципальной собственности по объектам водоснабжения</t>
  </si>
  <si>
    <t>Переданные полномочия Белоберезковского городского поселения</t>
  </si>
  <si>
    <t>16</t>
  </si>
  <si>
    <t>Софинансирование объектов капитальных вложений муниципальной собственности за счет средств местного бюджета</t>
  </si>
  <si>
    <t>2,2</t>
  </si>
  <si>
    <t>Реконструкция водопровода по ул.Советская пгт.Белая Березка Трубчевского района (1 очередь)</t>
  </si>
  <si>
    <t>31</t>
  </si>
  <si>
    <t>10</t>
  </si>
  <si>
    <t>Социальная политика</t>
  </si>
  <si>
    <t>Охрана семьи и детства</t>
  </si>
  <si>
    <t>Приобретение в собственность жилого помещения для обеспечения лиц из числа детей-сирот и детей, оставшихся без попечения родителей</t>
  </si>
  <si>
    <t>- областной бюджет</t>
  </si>
  <si>
    <t>- местный бюджет</t>
  </si>
  <si>
    <t>Софинансирование объектов капитальных вложений  муниципальной собственности по объектам газификации</t>
  </si>
  <si>
    <t>L0820</t>
  </si>
  <si>
    <t>об исполнении ассигнований, утвержденных в рамках бюджетных инвестиций муниципальной собственности Трубчевского муниципального района                                                       на 1 октября 2018 года</t>
  </si>
  <si>
    <t>Исполнено на 1 октября 2018 года</t>
  </si>
  <si>
    <t>Газификация  н.п.Каружа Трубчевского района</t>
  </si>
  <si>
    <t>3,751</t>
  </si>
  <si>
    <t>0,484</t>
  </si>
  <si>
    <t>0,28</t>
  </si>
  <si>
    <t>Строительство артезианской скважины в д.Городцы Трубчевского района</t>
  </si>
  <si>
    <t>1;          1,153</t>
  </si>
  <si>
    <t>водонапорная башня; сети км</t>
  </si>
  <si>
    <t>артезианская   скважина</t>
  </si>
  <si>
    <t>2,612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</si>
</sst>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4" fillId="0" borderId="0" xfId="0" applyFont="1" applyFill="1" applyAlignment="1">
      <alignment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0" xfId="0" applyFont="1" applyFill="1" applyAlignment="1">
      <alignment vertical="top" wrapText="1"/>
    </xf>
    <xf numFmtId="0" fontId="9" fillId="0" borderId="0" xfId="0" applyFont="1" applyFill="1" applyAlignment="1">
      <alignment vertical="top" wrapText="1"/>
    </xf>
    <xf numFmtId="0" fontId="9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vertical="top" wrapText="1"/>
    </xf>
    <xf numFmtId="0" fontId="11" fillId="0" borderId="0" xfId="0" applyFont="1" applyFill="1" applyBorder="1" applyAlignment="1">
      <alignment vertical="top" wrapText="1"/>
    </xf>
    <xf numFmtId="0" fontId="1" fillId="0" borderId="0" xfId="0" applyFont="1" applyFill="1" applyAlignment="1">
      <alignment horizontal="center" vertical="top" wrapText="1"/>
    </xf>
    <xf numFmtId="0" fontId="12" fillId="0" borderId="2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49" fontId="12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/>
    </xf>
    <xf numFmtId="49" fontId="2" fillId="0" borderId="1" xfId="0" applyNumberFormat="1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vertical="top" wrapText="1"/>
    </xf>
    <xf numFmtId="0" fontId="20" fillId="0" borderId="1" xfId="0" applyFont="1" applyFill="1" applyBorder="1" applyAlignment="1">
      <alignment horizontal="center" vertical="top" wrapText="1"/>
    </xf>
    <xf numFmtId="0" fontId="20" fillId="0" borderId="1" xfId="0" applyFont="1" applyFill="1" applyBorder="1" applyAlignment="1">
      <alignment vertical="top" wrapText="1"/>
    </xf>
    <xf numFmtId="0" fontId="14" fillId="0" borderId="1" xfId="0" applyFont="1" applyFill="1" applyBorder="1" applyAlignment="1">
      <alignment horizontal="center" vertical="top" wrapText="1"/>
    </xf>
    <xf numFmtId="49" fontId="14" fillId="0" borderId="1" xfId="0" applyNumberFormat="1" applyFont="1" applyFill="1" applyBorder="1" applyAlignment="1">
      <alignment horizontal="center" vertical="top" wrapText="1"/>
    </xf>
    <xf numFmtId="49" fontId="15" fillId="0" borderId="1" xfId="0" applyNumberFormat="1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top"/>
    </xf>
    <xf numFmtId="49" fontId="14" fillId="0" borderId="1" xfId="0" applyNumberFormat="1" applyFont="1" applyFill="1" applyBorder="1" applyAlignment="1">
      <alignment horizontal="center" vertical="top"/>
    </xf>
    <xf numFmtId="49" fontId="15" fillId="0" borderId="1" xfId="0" applyNumberFormat="1" applyFont="1" applyFill="1" applyBorder="1" applyAlignment="1">
      <alignment horizontal="center" vertical="top"/>
    </xf>
    <xf numFmtId="49" fontId="18" fillId="0" borderId="1" xfId="0" applyNumberFormat="1" applyFont="1" applyFill="1" applyBorder="1" applyAlignment="1">
      <alignment vertical="top"/>
    </xf>
    <xf numFmtId="49" fontId="17" fillId="0" borderId="1" xfId="0" applyNumberFormat="1" applyFont="1" applyFill="1" applyBorder="1" applyAlignment="1">
      <alignment horizontal="center" vertical="top"/>
    </xf>
    <xf numFmtId="49" fontId="16" fillId="0" borderId="1" xfId="0" applyNumberFormat="1" applyFont="1" applyFill="1" applyBorder="1" applyAlignment="1">
      <alignment horizontal="center" vertical="top"/>
    </xf>
    <xf numFmtId="49" fontId="18" fillId="0" borderId="1" xfId="0" applyNumberFormat="1" applyFont="1" applyFill="1" applyBorder="1" applyAlignment="1">
      <alignment horizontal="center" vertical="top"/>
    </xf>
    <xf numFmtId="49" fontId="20" fillId="0" borderId="1" xfId="0" applyNumberFormat="1" applyFont="1" applyFill="1" applyBorder="1" applyAlignment="1">
      <alignment horizontal="center" vertical="top"/>
    </xf>
    <xf numFmtId="4" fontId="14" fillId="0" borderId="1" xfId="0" applyNumberFormat="1" applyFont="1" applyFill="1" applyBorder="1" applyAlignment="1">
      <alignment vertical="top" wrapText="1"/>
    </xf>
    <xf numFmtId="0" fontId="16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49" fontId="16" fillId="0" borderId="1" xfId="0" applyNumberFormat="1" applyFont="1" applyFill="1" applyBorder="1" applyAlignment="1">
      <alignment horizontal="center" vertical="top" wrapText="1"/>
    </xf>
    <xf numFmtId="0" fontId="10" fillId="0" borderId="0" xfId="0" applyFont="1" applyFill="1" applyAlignment="1">
      <alignment vertical="top" wrapText="1"/>
    </xf>
    <xf numFmtId="49" fontId="8" fillId="0" borderId="1" xfId="0" applyNumberFormat="1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center" vertical="top" wrapText="1"/>
    </xf>
    <xf numFmtId="49" fontId="17" fillId="0" borderId="1" xfId="0" applyNumberFormat="1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top"/>
    </xf>
    <xf numFmtId="0" fontId="16" fillId="0" borderId="1" xfId="0" applyFont="1" applyFill="1" applyBorder="1" applyAlignment="1">
      <alignment vertical="top"/>
    </xf>
    <xf numFmtId="49" fontId="10" fillId="0" borderId="1" xfId="0" applyNumberFormat="1" applyFont="1" applyFill="1" applyBorder="1" applyAlignment="1">
      <alignment vertical="top" wrapText="1"/>
    </xf>
    <xf numFmtId="49" fontId="19" fillId="0" borderId="1" xfId="0" applyNumberFormat="1" applyFont="1" applyFill="1" applyBorder="1" applyAlignment="1">
      <alignment horizontal="center" vertical="top"/>
    </xf>
    <xf numFmtId="0" fontId="21" fillId="0" borderId="0" xfId="0" applyFont="1" applyAlignment="1">
      <alignment wrapText="1"/>
    </xf>
    <xf numFmtId="49" fontId="19" fillId="0" borderId="1" xfId="0" applyNumberFormat="1" applyFont="1" applyFill="1" applyBorder="1" applyAlignment="1">
      <alignment vertical="top"/>
    </xf>
    <xf numFmtId="0" fontId="22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vertical="top" wrapText="1"/>
    </xf>
    <xf numFmtId="0" fontId="23" fillId="0" borderId="2" xfId="0" applyFont="1" applyBorder="1" applyAlignment="1">
      <alignment wrapText="1"/>
    </xf>
    <xf numFmtId="0" fontId="20" fillId="0" borderId="1" xfId="0" applyFont="1" applyBorder="1" applyAlignment="1">
      <alignment vertical="top" wrapText="1"/>
    </xf>
    <xf numFmtId="0" fontId="18" fillId="0" borderId="1" xfId="0" applyFont="1" applyBorder="1" applyAlignment="1">
      <alignment vertical="top" wrapText="1"/>
    </xf>
    <xf numFmtId="0" fontId="8" fillId="2" borderId="1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18" fillId="0" borderId="1" xfId="0" applyFont="1" applyFill="1" applyBorder="1" applyAlignment="1">
      <alignment vertical="top" wrapText="1"/>
    </xf>
    <xf numFmtId="0" fontId="19" fillId="0" borderId="1" xfId="0" applyFont="1" applyFill="1" applyBorder="1" applyAlignment="1">
      <alignment vertical="top" wrapText="1"/>
    </xf>
    <xf numFmtId="49" fontId="18" fillId="0" borderId="1" xfId="0" applyNumberFormat="1" applyFont="1" applyFill="1" applyBorder="1" applyAlignment="1">
      <alignment horizontal="center" vertical="top" wrapText="1"/>
    </xf>
    <xf numFmtId="49" fontId="20" fillId="0" borderId="1" xfId="0" applyNumberFormat="1" applyFont="1" applyFill="1" applyBorder="1" applyAlignment="1">
      <alignment horizontal="center" vertical="top" wrapText="1"/>
    </xf>
    <xf numFmtId="49" fontId="20" fillId="0" borderId="1" xfId="0" applyNumberFormat="1" applyFont="1" applyFill="1" applyBorder="1" applyAlignment="1">
      <alignment vertical="top" wrapText="1"/>
    </xf>
    <xf numFmtId="49" fontId="18" fillId="0" borderId="1" xfId="0" applyNumberFormat="1" applyFont="1" applyFill="1" applyBorder="1" applyAlignment="1">
      <alignment vertical="top" wrapText="1"/>
    </xf>
    <xf numFmtId="49" fontId="19" fillId="0" borderId="1" xfId="0" applyNumberFormat="1" applyFont="1" applyFill="1" applyBorder="1" applyAlignment="1">
      <alignment horizontal="center" vertical="top" wrapText="1"/>
    </xf>
    <xf numFmtId="4" fontId="20" fillId="0" borderId="1" xfId="0" applyNumberFormat="1" applyFont="1" applyFill="1" applyBorder="1" applyAlignment="1">
      <alignment vertical="top" wrapText="1"/>
    </xf>
    <xf numFmtId="4" fontId="14" fillId="0" borderId="1" xfId="0" applyNumberFormat="1" applyFont="1" applyFill="1" applyBorder="1" applyAlignment="1">
      <alignment vertical="top"/>
    </xf>
    <xf numFmtId="4" fontId="14" fillId="0" borderId="1" xfId="0" applyNumberFormat="1" applyFont="1" applyFill="1" applyBorder="1" applyAlignment="1">
      <alignment horizontal="right" vertical="top"/>
    </xf>
    <xf numFmtId="4" fontId="16" fillId="0" borderId="1" xfId="0" applyNumberFormat="1" applyFont="1" applyFill="1" applyBorder="1" applyAlignment="1">
      <alignment horizontal="right" vertical="top"/>
    </xf>
    <xf numFmtId="4" fontId="15" fillId="0" borderId="1" xfId="0" applyNumberFormat="1" applyFont="1" applyFill="1" applyBorder="1" applyAlignment="1">
      <alignment vertical="top"/>
    </xf>
    <xf numFmtId="4" fontId="15" fillId="0" borderId="1" xfId="0" applyNumberFormat="1" applyFont="1" applyFill="1" applyBorder="1" applyAlignment="1">
      <alignment horizontal="right" vertical="top"/>
    </xf>
    <xf numFmtId="4" fontId="16" fillId="0" borderId="1" xfId="0" applyNumberFormat="1" applyFont="1" applyFill="1" applyBorder="1" applyAlignment="1">
      <alignment vertical="top"/>
    </xf>
    <xf numFmtId="4" fontId="15" fillId="0" borderId="1" xfId="0" applyNumberFormat="1" applyFont="1" applyFill="1" applyBorder="1" applyAlignment="1">
      <alignment vertical="top" wrapText="1"/>
    </xf>
    <xf numFmtId="4" fontId="16" fillId="0" borderId="1" xfId="0" applyNumberFormat="1" applyFont="1" applyFill="1" applyBorder="1" applyAlignment="1">
      <alignment vertical="top" wrapText="1"/>
    </xf>
    <xf numFmtId="4" fontId="15" fillId="0" borderId="1" xfId="0" applyNumberFormat="1" applyFont="1" applyFill="1" applyBorder="1" applyAlignment="1">
      <alignment horizontal="right" vertical="top" wrapText="1"/>
    </xf>
    <xf numFmtId="4" fontId="24" fillId="0" borderId="1" xfId="0" applyNumberFormat="1" applyFont="1" applyFill="1" applyBorder="1" applyAlignment="1">
      <alignment vertical="top"/>
    </xf>
    <xf numFmtId="4" fontId="24" fillId="0" borderId="1" xfId="0" applyNumberFormat="1" applyFont="1" applyFill="1" applyBorder="1" applyAlignment="1">
      <alignment horizontal="right" vertical="top"/>
    </xf>
    <xf numFmtId="4" fontId="17" fillId="0" borderId="1" xfId="0" applyNumberFormat="1" applyFont="1" applyFill="1" applyBorder="1" applyAlignment="1">
      <alignment vertical="top"/>
    </xf>
    <xf numFmtId="4" fontId="17" fillId="0" borderId="1" xfId="0" applyNumberFormat="1" applyFont="1" applyFill="1" applyBorder="1" applyAlignment="1">
      <alignment horizontal="right" vertical="top"/>
    </xf>
    <xf numFmtId="0" fontId="16" fillId="0" borderId="1" xfId="0" applyFont="1" applyFill="1" applyBorder="1" applyAlignment="1">
      <alignment vertical="top" wrapText="1"/>
    </xf>
    <xf numFmtId="4" fontId="18" fillId="0" borderId="1" xfId="0" applyNumberFormat="1" applyFont="1" applyFill="1" applyBorder="1" applyAlignment="1">
      <alignment vertical="top"/>
    </xf>
    <xf numFmtId="4" fontId="20" fillId="0" borderId="1" xfId="0" applyNumberFormat="1" applyFont="1" applyFill="1" applyBorder="1" applyAlignment="1">
      <alignment vertical="top"/>
    </xf>
    <xf numFmtId="0" fontId="20" fillId="0" borderId="1" xfId="0" applyFont="1" applyFill="1" applyBorder="1" applyAlignment="1">
      <alignment vertical="top"/>
    </xf>
    <xf numFmtId="4" fontId="20" fillId="0" borderId="1" xfId="0" applyNumberFormat="1" applyFont="1" applyFill="1" applyBorder="1" applyAlignment="1">
      <alignment horizontal="right" vertical="top"/>
    </xf>
    <xf numFmtId="2" fontId="20" fillId="0" borderId="1" xfId="0" applyNumberFormat="1" applyFont="1" applyFill="1" applyBorder="1" applyAlignment="1">
      <alignment vertical="top"/>
    </xf>
    <xf numFmtId="4" fontId="19" fillId="0" borderId="1" xfId="0" applyNumberFormat="1" applyFont="1" applyFill="1" applyBorder="1" applyAlignment="1">
      <alignment horizontal="right" vertical="top"/>
    </xf>
    <xf numFmtId="4" fontId="18" fillId="0" borderId="1" xfId="0" applyNumberFormat="1" applyFont="1" applyFill="1" applyBorder="1" applyAlignment="1">
      <alignment horizontal="right" vertical="top"/>
    </xf>
    <xf numFmtId="49" fontId="25" fillId="0" borderId="1" xfId="0" applyNumberFormat="1" applyFont="1" applyFill="1" applyBorder="1" applyAlignment="1">
      <alignment horizontal="center" vertical="top" wrapText="1"/>
    </xf>
    <xf numFmtId="4" fontId="18" fillId="0" borderId="1" xfId="0" applyNumberFormat="1" applyFont="1" applyFill="1" applyBorder="1" applyAlignment="1">
      <alignment vertical="top" wrapText="1"/>
    </xf>
    <xf numFmtId="0" fontId="20" fillId="0" borderId="1" xfId="0" applyFont="1" applyBorder="1" applyAlignment="1">
      <alignment wrapText="1"/>
    </xf>
    <xf numFmtId="4" fontId="18" fillId="0" borderId="1" xfId="0" applyNumberFormat="1" applyFont="1" applyBorder="1" applyAlignment="1">
      <alignment wrapText="1"/>
    </xf>
    <xf numFmtId="4" fontId="18" fillId="0" borderId="1" xfId="0" applyNumberFormat="1" applyFont="1" applyBorder="1" applyAlignment="1">
      <alignment vertical="top" wrapText="1"/>
    </xf>
    <xf numFmtId="2" fontId="19" fillId="0" borderId="1" xfId="0" applyNumberFormat="1" applyFont="1" applyBorder="1" applyAlignment="1">
      <alignment vertical="top" wrapText="1"/>
    </xf>
    <xf numFmtId="4" fontId="19" fillId="0" borderId="1" xfId="0" applyNumberFormat="1" applyFont="1" applyBorder="1" applyAlignment="1">
      <alignment vertical="top" wrapText="1"/>
    </xf>
    <xf numFmtId="4" fontId="19" fillId="0" borderId="1" xfId="0" applyNumberFormat="1" applyFont="1" applyFill="1" applyBorder="1" applyAlignment="1">
      <alignment vertical="top" wrapText="1"/>
    </xf>
    <xf numFmtId="4" fontId="19" fillId="0" borderId="1" xfId="0" applyNumberFormat="1" applyFont="1" applyFill="1" applyBorder="1" applyAlignment="1">
      <alignment horizontal="right" vertical="top" wrapText="1"/>
    </xf>
    <xf numFmtId="2" fontId="19" fillId="0" borderId="1" xfId="0" applyNumberFormat="1" applyFont="1" applyFill="1" applyBorder="1" applyAlignment="1">
      <alignment vertical="top" wrapText="1"/>
    </xf>
    <xf numFmtId="49" fontId="14" fillId="0" borderId="1" xfId="0" applyNumberFormat="1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/>
    </xf>
    <xf numFmtId="0" fontId="8" fillId="0" borderId="2" xfId="0" applyFont="1" applyFill="1" applyBorder="1" applyAlignment="1">
      <alignment vertical="top" wrapText="1"/>
    </xf>
    <xf numFmtId="49" fontId="16" fillId="0" borderId="1" xfId="0" applyNumberFormat="1" applyFont="1" applyFill="1" applyBorder="1" applyAlignment="1">
      <alignment vertical="top" wrapText="1"/>
    </xf>
    <xf numFmtId="4" fontId="16" fillId="0" borderId="1" xfId="0" applyNumberFormat="1" applyFont="1" applyFill="1" applyBorder="1" applyAlignment="1">
      <alignment horizontal="right" vertical="top" wrapText="1"/>
    </xf>
    <xf numFmtId="49" fontId="7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left" vertical="center" wrapText="1"/>
    </xf>
    <xf numFmtId="2" fontId="20" fillId="0" borderId="1" xfId="0" applyNumberFormat="1" applyFont="1" applyBorder="1" applyAlignment="1">
      <alignment vertical="top" wrapText="1"/>
    </xf>
    <xf numFmtId="4" fontId="20" fillId="0" borderId="1" xfId="0" applyNumberFormat="1" applyFont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4" fontId="20" fillId="0" borderId="1" xfId="0" applyNumberFormat="1" applyFont="1" applyFill="1" applyBorder="1" applyAlignment="1">
      <alignment horizontal="right" vertical="top" wrapText="1"/>
    </xf>
    <xf numFmtId="49" fontId="7" fillId="0" borderId="0" xfId="0" applyNumberFormat="1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vertical="top" wrapText="1"/>
    </xf>
    <xf numFmtId="0" fontId="2" fillId="0" borderId="0" xfId="0" applyFont="1" applyFill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P106"/>
  <sheetViews>
    <sheetView tabSelected="1" workbookViewId="0">
      <pane xSplit="1" ySplit="4" topLeftCell="B5" activePane="bottomRight" state="frozen"/>
      <selection pane="topRight" activeCell="D1" sqref="D1"/>
      <selection pane="bottomLeft" activeCell="A6" sqref="A6"/>
      <selection pane="bottomRight" activeCell="S8" sqref="S8"/>
    </sheetView>
  </sheetViews>
  <sheetFormatPr defaultRowHeight="15" x14ac:dyDescent="0.25"/>
  <cols>
    <col min="1" max="1" width="61.140625" style="2" customWidth="1"/>
    <col min="2" max="3" width="4.140625" style="19" customWidth="1"/>
    <col min="4" max="6" width="4" style="2" customWidth="1"/>
    <col min="7" max="7" width="4.7109375" style="2" customWidth="1"/>
    <col min="8" max="8" width="7" style="3" customWidth="1"/>
    <col min="9" max="9" width="4.140625" style="3" customWidth="1"/>
    <col min="10" max="10" width="13.42578125" style="3" customWidth="1"/>
    <col min="11" max="11" width="6.42578125" style="3" customWidth="1"/>
    <col min="12" max="12" width="7.28515625" style="3" customWidth="1"/>
    <col min="13" max="13" width="13.7109375" style="2" hidden="1" customWidth="1"/>
    <col min="14" max="14" width="15.85546875" style="2" hidden="1" customWidth="1"/>
    <col min="15" max="15" width="15" style="2" hidden="1" customWidth="1"/>
    <col min="16" max="16" width="14.28515625" style="2" hidden="1" customWidth="1"/>
    <col min="17" max="17" width="7.140625" style="19" hidden="1" customWidth="1"/>
    <col min="18" max="18" width="14.140625" style="2" hidden="1" customWidth="1"/>
    <col min="19" max="19" width="14.7109375" style="2" customWidth="1"/>
    <col min="20" max="20" width="15" style="19" customWidth="1"/>
    <col min="21" max="21" width="13.85546875" style="2" customWidth="1"/>
    <col min="22" max="22" width="11.85546875" style="5" customWidth="1"/>
    <col min="23" max="23" width="12" style="5" bestFit="1" customWidth="1"/>
    <col min="24" max="24" width="9.28515625" style="2" bestFit="1" customWidth="1"/>
    <col min="25" max="250" width="9.140625" style="2"/>
    <col min="251" max="251" width="48.85546875" style="2" customWidth="1"/>
    <col min="252" max="252" width="0" style="2" hidden="1" customWidth="1"/>
    <col min="253" max="253" width="4.140625" style="2" customWidth="1"/>
    <col min="254" max="254" width="4" style="2" customWidth="1"/>
    <col min="255" max="255" width="5" style="2" customWidth="1"/>
    <col min="256" max="257" width="4.7109375" style="2" customWidth="1"/>
    <col min="258" max="258" width="5.7109375" style="2" customWidth="1"/>
    <col min="259" max="259" width="4.7109375" style="2" customWidth="1"/>
    <col min="260" max="261" width="6" style="2" customWidth="1"/>
    <col min="262" max="262" width="9.140625" style="2" customWidth="1"/>
    <col min="263" max="270" width="0" style="2" hidden="1" customWidth="1"/>
    <col min="271" max="273" width="14.7109375" style="2" customWidth="1"/>
    <col min="274" max="275" width="0" style="2" hidden="1" customWidth="1"/>
    <col min="276" max="276" width="15.42578125" style="2" customWidth="1"/>
    <col min="277" max="277" width="12.7109375" style="2" customWidth="1"/>
    <col min="278" max="278" width="11.85546875" style="2" customWidth="1"/>
    <col min="279" max="279" width="12" style="2" bestFit="1" customWidth="1"/>
    <col min="280" max="280" width="9.28515625" style="2" bestFit="1" customWidth="1"/>
    <col min="281" max="506" width="9.140625" style="2"/>
    <col min="507" max="507" width="48.85546875" style="2" customWidth="1"/>
    <col min="508" max="508" width="0" style="2" hidden="1" customWidth="1"/>
    <col min="509" max="509" width="4.140625" style="2" customWidth="1"/>
    <col min="510" max="510" width="4" style="2" customWidth="1"/>
    <col min="511" max="511" width="5" style="2" customWidth="1"/>
    <col min="512" max="513" width="4.7109375" style="2" customWidth="1"/>
    <col min="514" max="514" width="5.7109375" style="2" customWidth="1"/>
    <col min="515" max="515" width="4.7109375" style="2" customWidth="1"/>
    <col min="516" max="517" width="6" style="2" customWidth="1"/>
    <col min="518" max="518" width="9.140625" style="2" customWidth="1"/>
    <col min="519" max="526" width="0" style="2" hidden="1" customWidth="1"/>
    <col min="527" max="529" width="14.7109375" style="2" customWidth="1"/>
    <col min="530" max="531" width="0" style="2" hidden="1" customWidth="1"/>
    <col min="532" max="532" width="15.42578125" style="2" customWidth="1"/>
    <col min="533" max="533" width="12.7109375" style="2" customWidth="1"/>
    <col min="534" max="534" width="11.85546875" style="2" customWidth="1"/>
    <col min="535" max="535" width="12" style="2" bestFit="1" customWidth="1"/>
    <col min="536" max="536" width="9.28515625" style="2" bestFit="1" customWidth="1"/>
    <col min="537" max="762" width="9.140625" style="2"/>
    <col min="763" max="763" width="48.85546875" style="2" customWidth="1"/>
    <col min="764" max="764" width="0" style="2" hidden="1" customWidth="1"/>
    <col min="765" max="765" width="4.140625" style="2" customWidth="1"/>
    <col min="766" max="766" width="4" style="2" customWidth="1"/>
    <col min="767" max="767" width="5" style="2" customWidth="1"/>
    <col min="768" max="769" width="4.7109375" style="2" customWidth="1"/>
    <col min="770" max="770" width="5.7109375" style="2" customWidth="1"/>
    <col min="771" max="771" width="4.7109375" style="2" customWidth="1"/>
    <col min="772" max="773" width="6" style="2" customWidth="1"/>
    <col min="774" max="774" width="9.140625" style="2" customWidth="1"/>
    <col min="775" max="782" width="0" style="2" hidden="1" customWidth="1"/>
    <col min="783" max="785" width="14.7109375" style="2" customWidth="1"/>
    <col min="786" max="787" width="0" style="2" hidden="1" customWidth="1"/>
    <col min="788" max="788" width="15.42578125" style="2" customWidth="1"/>
    <col min="789" max="789" width="12.7109375" style="2" customWidth="1"/>
    <col min="790" max="790" width="11.85546875" style="2" customWidth="1"/>
    <col min="791" max="791" width="12" style="2" bestFit="1" customWidth="1"/>
    <col min="792" max="792" width="9.28515625" style="2" bestFit="1" customWidth="1"/>
    <col min="793" max="1018" width="9.140625" style="2"/>
    <col min="1019" max="1019" width="48.85546875" style="2" customWidth="1"/>
    <col min="1020" max="1020" width="0" style="2" hidden="1" customWidth="1"/>
    <col min="1021" max="1021" width="4.140625" style="2" customWidth="1"/>
    <col min="1022" max="1022" width="4" style="2" customWidth="1"/>
    <col min="1023" max="1023" width="5" style="2" customWidth="1"/>
    <col min="1024" max="1025" width="4.7109375" style="2" customWidth="1"/>
    <col min="1026" max="1026" width="5.7109375" style="2" customWidth="1"/>
    <col min="1027" max="1027" width="4.7109375" style="2" customWidth="1"/>
    <col min="1028" max="1029" width="6" style="2" customWidth="1"/>
    <col min="1030" max="1030" width="9.140625" style="2" customWidth="1"/>
    <col min="1031" max="1038" width="0" style="2" hidden="1" customWidth="1"/>
    <col min="1039" max="1041" width="14.7109375" style="2" customWidth="1"/>
    <col min="1042" max="1043" width="0" style="2" hidden="1" customWidth="1"/>
    <col min="1044" max="1044" width="15.42578125" style="2" customWidth="1"/>
    <col min="1045" max="1045" width="12.7109375" style="2" customWidth="1"/>
    <col min="1046" max="1046" width="11.85546875" style="2" customWidth="1"/>
    <col min="1047" max="1047" width="12" style="2" bestFit="1" customWidth="1"/>
    <col min="1048" max="1048" width="9.28515625" style="2" bestFit="1" customWidth="1"/>
    <col min="1049" max="1274" width="9.140625" style="2"/>
    <col min="1275" max="1275" width="48.85546875" style="2" customWidth="1"/>
    <col min="1276" max="1276" width="0" style="2" hidden="1" customWidth="1"/>
    <col min="1277" max="1277" width="4.140625" style="2" customWidth="1"/>
    <col min="1278" max="1278" width="4" style="2" customWidth="1"/>
    <col min="1279" max="1279" width="5" style="2" customWidth="1"/>
    <col min="1280" max="1281" width="4.7109375" style="2" customWidth="1"/>
    <col min="1282" max="1282" width="5.7109375" style="2" customWidth="1"/>
    <col min="1283" max="1283" width="4.7109375" style="2" customWidth="1"/>
    <col min="1284" max="1285" width="6" style="2" customWidth="1"/>
    <col min="1286" max="1286" width="9.140625" style="2" customWidth="1"/>
    <col min="1287" max="1294" width="0" style="2" hidden="1" customWidth="1"/>
    <col min="1295" max="1297" width="14.7109375" style="2" customWidth="1"/>
    <col min="1298" max="1299" width="0" style="2" hidden="1" customWidth="1"/>
    <col min="1300" max="1300" width="15.42578125" style="2" customWidth="1"/>
    <col min="1301" max="1301" width="12.7109375" style="2" customWidth="1"/>
    <col min="1302" max="1302" width="11.85546875" style="2" customWidth="1"/>
    <col min="1303" max="1303" width="12" style="2" bestFit="1" customWidth="1"/>
    <col min="1304" max="1304" width="9.28515625" style="2" bestFit="1" customWidth="1"/>
    <col min="1305" max="1530" width="9.140625" style="2"/>
    <col min="1531" max="1531" width="48.85546875" style="2" customWidth="1"/>
    <col min="1532" max="1532" width="0" style="2" hidden="1" customWidth="1"/>
    <col min="1533" max="1533" width="4.140625" style="2" customWidth="1"/>
    <col min="1534" max="1534" width="4" style="2" customWidth="1"/>
    <col min="1535" max="1535" width="5" style="2" customWidth="1"/>
    <col min="1536" max="1537" width="4.7109375" style="2" customWidth="1"/>
    <col min="1538" max="1538" width="5.7109375" style="2" customWidth="1"/>
    <col min="1539" max="1539" width="4.7109375" style="2" customWidth="1"/>
    <col min="1540" max="1541" width="6" style="2" customWidth="1"/>
    <col min="1542" max="1542" width="9.140625" style="2" customWidth="1"/>
    <col min="1543" max="1550" width="0" style="2" hidden="1" customWidth="1"/>
    <col min="1551" max="1553" width="14.7109375" style="2" customWidth="1"/>
    <col min="1554" max="1555" width="0" style="2" hidden="1" customWidth="1"/>
    <col min="1556" max="1556" width="15.42578125" style="2" customWidth="1"/>
    <col min="1557" max="1557" width="12.7109375" style="2" customWidth="1"/>
    <col min="1558" max="1558" width="11.85546875" style="2" customWidth="1"/>
    <col min="1559" max="1559" width="12" style="2" bestFit="1" customWidth="1"/>
    <col min="1560" max="1560" width="9.28515625" style="2" bestFit="1" customWidth="1"/>
    <col min="1561" max="1786" width="9.140625" style="2"/>
    <col min="1787" max="1787" width="48.85546875" style="2" customWidth="1"/>
    <col min="1788" max="1788" width="0" style="2" hidden="1" customWidth="1"/>
    <col min="1789" max="1789" width="4.140625" style="2" customWidth="1"/>
    <col min="1790" max="1790" width="4" style="2" customWidth="1"/>
    <col min="1791" max="1791" width="5" style="2" customWidth="1"/>
    <col min="1792" max="1793" width="4.7109375" style="2" customWidth="1"/>
    <col min="1794" max="1794" width="5.7109375" style="2" customWidth="1"/>
    <col min="1795" max="1795" width="4.7109375" style="2" customWidth="1"/>
    <col min="1796" max="1797" width="6" style="2" customWidth="1"/>
    <col min="1798" max="1798" width="9.140625" style="2" customWidth="1"/>
    <col min="1799" max="1806" width="0" style="2" hidden="1" customWidth="1"/>
    <col min="1807" max="1809" width="14.7109375" style="2" customWidth="1"/>
    <col min="1810" max="1811" width="0" style="2" hidden="1" customWidth="1"/>
    <col min="1812" max="1812" width="15.42578125" style="2" customWidth="1"/>
    <col min="1813" max="1813" width="12.7109375" style="2" customWidth="1"/>
    <col min="1814" max="1814" width="11.85546875" style="2" customWidth="1"/>
    <col min="1815" max="1815" width="12" style="2" bestFit="1" customWidth="1"/>
    <col min="1816" max="1816" width="9.28515625" style="2" bestFit="1" customWidth="1"/>
    <col min="1817" max="2042" width="9.140625" style="2"/>
    <col min="2043" max="2043" width="48.85546875" style="2" customWidth="1"/>
    <col min="2044" max="2044" width="0" style="2" hidden="1" customWidth="1"/>
    <col min="2045" max="2045" width="4.140625" style="2" customWidth="1"/>
    <col min="2046" max="2046" width="4" style="2" customWidth="1"/>
    <col min="2047" max="2047" width="5" style="2" customWidth="1"/>
    <col min="2048" max="2049" width="4.7109375" style="2" customWidth="1"/>
    <col min="2050" max="2050" width="5.7109375" style="2" customWidth="1"/>
    <col min="2051" max="2051" width="4.7109375" style="2" customWidth="1"/>
    <col min="2052" max="2053" width="6" style="2" customWidth="1"/>
    <col min="2054" max="2054" width="9.140625" style="2" customWidth="1"/>
    <col min="2055" max="2062" width="0" style="2" hidden="1" customWidth="1"/>
    <col min="2063" max="2065" width="14.7109375" style="2" customWidth="1"/>
    <col min="2066" max="2067" width="0" style="2" hidden="1" customWidth="1"/>
    <col min="2068" max="2068" width="15.42578125" style="2" customWidth="1"/>
    <col min="2069" max="2069" width="12.7109375" style="2" customWidth="1"/>
    <col min="2070" max="2070" width="11.85546875" style="2" customWidth="1"/>
    <col min="2071" max="2071" width="12" style="2" bestFit="1" customWidth="1"/>
    <col min="2072" max="2072" width="9.28515625" style="2" bestFit="1" customWidth="1"/>
    <col min="2073" max="2298" width="9.140625" style="2"/>
    <col min="2299" max="2299" width="48.85546875" style="2" customWidth="1"/>
    <col min="2300" max="2300" width="0" style="2" hidden="1" customWidth="1"/>
    <col min="2301" max="2301" width="4.140625" style="2" customWidth="1"/>
    <col min="2302" max="2302" width="4" style="2" customWidth="1"/>
    <col min="2303" max="2303" width="5" style="2" customWidth="1"/>
    <col min="2304" max="2305" width="4.7109375" style="2" customWidth="1"/>
    <col min="2306" max="2306" width="5.7109375" style="2" customWidth="1"/>
    <col min="2307" max="2307" width="4.7109375" style="2" customWidth="1"/>
    <col min="2308" max="2309" width="6" style="2" customWidth="1"/>
    <col min="2310" max="2310" width="9.140625" style="2" customWidth="1"/>
    <col min="2311" max="2318" width="0" style="2" hidden="1" customWidth="1"/>
    <col min="2319" max="2321" width="14.7109375" style="2" customWidth="1"/>
    <col min="2322" max="2323" width="0" style="2" hidden="1" customWidth="1"/>
    <col min="2324" max="2324" width="15.42578125" style="2" customWidth="1"/>
    <col min="2325" max="2325" width="12.7109375" style="2" customWidth="1"/>
    <col min="2326" max="2326" width="11.85546875" style="2" customWidth="1"/>
    <col min="2327" max="2327" width="12" style="2" bestFit="1" customWidth="1"/>
    <col min="2328" max="2328" width="9.28515625" style="2" bestFit="1" customWidth="1"/>
    <col min="2329" max="2554" width="9.140625" style="2"/>
    <col min="2555" max="2555" width="48.85546875" style="2" customWidth="1"/>
    <col min="2556" max="2556" width="0" style="2" hidden="1" customWidth="1"/>
    <col min="2557" max="2557" width="4.140625" style="2" customWidth="1"/>
    <col min="2558" max="2558" width="4" style="2" customWidth="1"/>
    <col min="2559" max="2559" width="5" style="2" customWidth="1"/>
    <col min="2560" max="2561" width="4.7109375" style="2" customWidth="1"/>
    <col min="2562" max="2562" width="5.7109375" style="2" customWidth="1"/>
    <col min="2563" max="2563" width="4.7109375" style="2" customWidth="1"/>
    <col min="2564" max="2565" width="6" style="2" customWidth="1"/>
    <col min="2566" max="2566" width="9.140625" style="2" customWidth="1"/>
    <col min="2567" max="2574" width="0" style="2" hidden="1" customWidth="1"/>
    <col min="2575" max="2577" width="14.7109375" style="2" customWidth="1"/>
    <col min="2578" max="2579" width="0" style="2" hidden="1" customWidth="1"/>
    <col min="2580" max="2580" width="15.42578125" style="2" customWidth="1"/>
    <col min="2581" max="2581" width="12.7109375" style="2" customWidth="1"/>
    <col min="2582" max="2582" width="11.85546875" style="2" customWidth="1"/>
    <col min="2583" max="2583" width="12" style="2" bestFit="1" customWidth="1"/>
    <col min="2584" max="2584" width="9.28515625" style="2" bestFit="1" customWidth="1"/>
    <col min="2585" max="2810" width="9.140625" style="2"/>
    <col min="2811" max="2811" width="48.85546875" style="2" customWidth="1"/>
    <col min="2812" max="2812" width="0" style="2" hidden="1" customWidth="1"/>
    <col min="2813" max="2813" width="4.140625" style="2" customWidth="1"/>
    <col min="2814" max="2814" width="4" style="2" customWidth="1"/>
    <col min="2815" max="2815" width="5" style="2" customWidth="1"/>
    <col min="2816" max="2817" width="4.7109375" style="2" customWidth="1"/>
    <col min="2818" max="2818" width="5.7109375" style="2" customWidth="1"/>
    <col min="2819" max="2819" width="4.7109375" style="2" customWidth="1"/>
    <col min="2820" max="2821" width="6" style="2" customWidth="1"/>
    <col min="2822" max="2822" width="9.140625" style="2" customWidth="1"/>
    <col min="2823" max="2830" width="0" style="2" hidden="1" customWidth="1"/>
    <col min="2831" max="2833" width="14.7109375" style="2" customWidth="1"/>
    <col min="2834" max="2835" width="0" style="2" hidden="1" customWidth="1"/>
    <col min="2836" max="2836" width="15.42578125" style="2" customWidth="1"/>
    <col min="2837" max="2837" width="12.7109375" style="2" customWidth="1"/>
    <col min="2838" max="2838" width="11.85546875" style="2" customWidth="1"/>
    <col min="2839" max="2839" width="12" style="2" bestFit="1" customWidth="1"/>
    <col min="2840" max="2840" width="9.28515625" style="2" bestFit="1" customWidth="1"/>
    <col min="2841" max="3066" width="9.140625" style="2"/>
    <col min="3067" max="3067" width="48.85546875" style="2" customWidth="1"/>
    <col min="3068" max="3068" width="0" style="2" hidden="1" customWidth="1"/>
    <col min="3069" max="3069" width="4.140625" style="2" customWidth="1"/>
    <col min="3070" max="3070" width="4" style="2" customWidth="1"/>
    <col min="3071" max="3071" width="5" style="2" customWidth="1"/>
    <col min="3072" max="3073" width="4.7109375" style="2" customWidth="1"/>
    <col min="3074" max="3074" width="5.7109375" style="2" customWidth="1"/>
    <col min="3075" max="3075" width="4.7109375" style="2" customWidth="1"/>
    <col min="3076" max="3077" width="6" style="2" customWidth="1"/>
    <col min="3078" max="3078" width="9.140625" style="2" customWidth="1"/>
    <col min="3079" max="3086" width="0" style="2" hidden="1" customWidth="1"/>
    <col min="3087" max="3089" width="14.7109375" style="2" customWidth="1"/>
    <col min="3090" max="3091" width="0" style="2" hidden="1" customWidth="1"/>
    <col min="3092" max="3092" width="15.42578125" style="2" customWidth="1"/>
    <col min="3093" max="3093" width="12.7109375" style="2" customWidth="1"/>
    <col min="3094" max="3094" width="11.85546875" style="2" customWidth="1"/>
    <col min="3095" max="3095" width="12" style="2" bestFit="1" customWidth="1"/>
    <col min="3096" max="3096" width="9.28515625" style="2" bestFit="1" customWidth="1"/>
    <col min="3097" max="3322" width="9.140625" style="2"/>
    <col min="3323" max="3323" width="48.85546875" style="2" customWidth="1"/>
    <col min="3324" max="3324" width="0" style="2" hidden="1" customWidth="1"/>
    <col min="3325" max="3325" width="4.140625" style="2" customWidth="1"/>
    <col min="3326" max="3326" width="4" style="2" customWidth="1"/>
    <col min="3327" max="3327" width="5" style="2" customWidth="1"/>
    <col min="3328" max="3329" width="4.7109375" style="2" customWidth="1"/>
    <col min="3330" max="3330" width="5.7109375" style="2" customWidth="1"/>
    <col min="3331" max="3331" width="4.7109375" style="2" customWidth="1"/>
    <col min="3332" max="3333" width="6" style="2" customWidth="1"/>
    <col min="3334" max="3334" width="9.140625" style="2" customWidth="1"/>
    <col min="3335" max="3342" width="0" style="2" hidden="1" customWidth="1"/>
    <col min="3343" max="3345" width="14.7109375" style="2" customWidth="1"/>
    <col min="3346" max="3347" width="0" style="2" hidden="1" customWidth="1"/>
    <col min="3348" max="3348" width="15.42578125" style="2" customWidth="1"/>
    <col min="3349" max="3349" width="12.7109375" style="2" customWidth="1"/>
    <col min="3350" max="3350" width="11.85546875" style="2" customWidth="1"/>
    <col min="3351" max="3351" width="12" style="2" bestFit="1" customWidth="1"/>
    <col min="3352" max="3352" width="9.28515625" style="2" bestFit="1" customWidth="1"/>
    <col min="3353" max="3578" width="9.140625" style="2"/>
    <col min="3579" max="3579" width="48.85546875" style="2" customWidth="1"/>
    <col min="3580" max="3580" width="0" style="2" hidden="1" customWidth="1"/>
    <col min="3581" max="3581" width="4.140625" style="2" customWidth="1"/>
    <col min="3582" max="3582" width="4" style="2" customWidth="1"/>
    <col min="3583" max="3583" width="5" style="2" customWidth="1"/>
    <col min="3584" max="3585" width="4.7109375" style="2" customWidth="1"/>
    <col min="3586" max="3586" width="5.7109375" style="2" customWidth="1"/>
    <col min="3587" max="3587" width="4.7109375" style="2" customWidth="1"/>
    <col min="3588" max="3589" width="6" style="2" customWidth="1"/>
    <col min="3590" max="3590" width="9.140625" style="2" customWidth="1"/>
    <col min="3591" max="3598" width="0" style="2" hidden="1" customWidth="1"/>
    <col min="3599" max="3601" width="14.7109375" style="2" customWidth="1"/>
    <col min="3602" max="3603" width="0" style="2" hidden="1" customWidth="1"/>
    <col min="3604" max="3604" width="15.42578125" style="2" customWidth="1"/>
    <col min="3605" max="3605" width="12.7109375" style="2" customWidth="1"/>
    <col min="3606" max="3606" width="11.85546875" style="2" customWidth="1"/>
    <col min="3607" max="3607" width="12" style="2" bestFit="1" customWidth="1"/>
    <col min="3608" max="3608" width="9.28515625" style="2" bestFit="1" customWidth="1"/>
    <col min="3609" max="3834" width="9.140625" style="2"/>
    <col min="3835" max="3835" width="48.85546875" style="2" customWidth="1"/>
    <col min="3836" max="3836" width="0" style="2" hidden="1" customWidth="1"/>
    <col min="3837" max="3837" width="4.140625" style="2" customWidth="1"/>
    <col min="3838" max="3838" width="4" style="2" customWidth="1"/>
    <col min="3839" max="3839" width="5" style="2" customWidth="1"/>
    <col min="3840" max="3841" width="4.7109375" style="2" customWidth="1"/>
    <col min="3842" max="3842" width="5.7109375" style="2" customWidth="1"/>
    <col min="3843" max="3843" width="4.7109375" style="2" customWidth="1"/>
    <col min="3844" max="3845" width="6" style="2" customWidth="1"/>
    <col min="3846" max="3846" width="9.140625" style="2" customWidth="1"/>
    <col min="3847" max="3854" width="0" style="2" hidden="1" customWidth="1"/>
    <col min="3855" max="3857" width="14.7109375" style="2" customWidth="1"/>
    <col min="3858" max="3859" width="0" style="2" hidden="1" customWidth="1"/>
    <col min="3860" max="3860" width="15.42578125" style="2" customWidth="1"/>
    <col min="3861" max="3861" width="12.7109375" style="2" customWidth="1"/>
    <col min="3862" max="3862" width="11.85546875" style="2" customWidth="1"/>
    <col min="3863" max="3863" width="12" style="2" bestFit="1" customWidth="1"/>
    <col min="3864" max="3864" width="9.28515625" style="2" bestFit="1" customWidth="1"/>
    <col min="3865" max="4090" width="9.140625" style="2"/>
    <col min="4091" max="4091" width="48.85546875" style="2" customWidth="1"/>
    <col min="4092" max="4092" width="0" style="2" hidden="1" customWidth="1"/>
    <col min="4093" max="4093" width="4.140625" style="2" customWidth="1"/>
    <col min="4094" max="4094" width="4" style="2" customWidth="1"/>
    <col min="4095" max="4095" width="5" style="2" customWidth="1"/>
    <col min="4096" max="4097" width="4.7109375" style="2" customWidth="1"/>
    <col min="4098" max="4098" width="5.7109375" style="2" customWidth="1"/>
    <col min="4099" max="4099" width="4.7109375" style="2" customWidth="1"/>
    <col min="4100" max="4101" width="6" style="2" customWidth="1"/>
    <col min="4102" max="4102" width="9.140625" style="2" customWidth="1"/>
    <col min="4103" max="4110" width="0" style="2" hidden="1" customWidth="1"/>
    <col min="4111" max="4113" width="14.7109375" style="2" customWidth="1"/>
    <col min="4114" max="4115" width="0" style="2" hidden="1" customWidth="1"/>
    <col min="4116" max="4116" width="15.42578125" style="2" customWidth="1"/>
    <col min="4117" max="4117" width="12.7109375" style="2" customWidth="1"/>
    <col min="4118" max="4118" width="11.85546875" style="2" customWidth="1"/>
    <col min="4119" max="4119" width="12" style="2" bestFit="1" customWidth="1"/>
    <col min="4120" max="4120" width="9.28515625" style="2" bestFit="1" customWidth="1"/>
    <col min="4121" max="4346" width="9.140625" style="2"/>
    <col min="4347" max="4347" width="48.85546875" style="2" customWidth="1"/>
    <col min="4348" max="4348" width="0" style="2" hidden="1" customWidth="1"/>
    <col min="4349" max="4349" width="4.140625" style="2" customWidth="1"/>
    <col min="4350" max="4350" width="4" style="2" customWidth="1"/>
    <col min="4351" max="4351" width="5" style="2" customWidth="1"/>
    <col min="4352" max="4353" width="4.7109375" style="2" customWidth="1"/>
    <col min="4354" max="4354" width="5.7109375" style="2" customWidth="1"/>
    <col min="4355" max="4355" width="4.7109375" style="2" customWidth="1"/>
    <col min="4356" max="4357" width="6" style="2" customWidth="1"/>
    <col min="4358" max="4358" width="9.140625" style="2" customWidth="1"/>
    <col min="4359" max="4366" width="0" style="2" hidden="1" customWidth="1"/>
    <col min="4367" max="4369" width="14.7109375" style="2" customWidth="1"/>
    <col min="4370" max="4371" width="0" style="2" hidden="1" customWidth="1"/>
    <col min="4372" max="4372" width="15.42578125" style="2" customWidth="1"/>
    <col min="4373" max="4373" width="12.7109375" style="2" customWidth="1"/>
    <col min="4374" max="4374" width="11.85546875" style="2" customWidth="1"/>
    <col min="4375" max="4375" width="12" style="2" bestFit="1" customWidth="1"/>
    <col min="4376" max="4376" width="9.28515625" style="2" bestFit="1" customWidth="1"/>
    <col min="4377" max="4602" width="9.140625" style="2"/>
    <col min="4603" max="4603" width="48.85546875" style="2" customWidth="1"/>
    <col min="4604" max="4604" width="0" style="2" hidden="1" customWidth="1"/>
    <col min="4605" max="4605" width="4.140625" style="2" customWidth="1"/>
    <col min="4606" max="4606" width="4" style="2" customWidth="1"/>
    <col min="4607" max="4607" width="5" style="2" customWidth="1"/>
    <col min="4608" max="4609" width="4.7109375" style="2" customWidth="1"/>
    <col min="4610" max="4610" width="5.7109375" style="2" customWidth="1"/>
    <col min="4611" max="4611" width="4.7109375" style="2" customWidth="1"/>
    <col min="4612" max="4613" width="6" style="2" customWidth="1"/>
    <col min="4614" max="4614" width="9.140625" style="2" customWidth="1"/>
    <col min="4615" max="4622" width="0" style="2" hidden="1" customWidth="1"/>
    <col min="4623" max="4625" width="14.7109375" style="2" customWidth="1"/>
    <col min="4626" max="4627" width="0" style="2" hidden="1" customWidth="1"/>
    <col min="4628" max="4628" width="15.42578125" style="2" customWidth="1"/>
    <col min="4629" max="4629" width="12.7109375" style="2" customWidth="1"/>
    <col min="4630" max="4630" width="11.85546875" style="2" customWidth="1"/>
    <col min="4631" max="4631" width="12" style="2" bestFit="1" customWidth="1"/>
    <col min="4632" max="4632" width="9.28515625" style="2" bestFit="1" customWidth="1"/>
    <col min="4633" max="4858" width="9.140625" style="2"/>
    <col min="4859" max="4859" width="48.85546875" style="2" customWidth="1"/>
    <col min="4860" max="4860" width="0" style="2" hidden="1" customWidth="1"/>
    <col min="4861" max="4861" width="4.140625" style="2" customWidth="1"/>
    <col min="4862" max="4862" width="4" style="2" customWidth="1"/>
    <col min="4863" max="4863" width="5" style="2" customWidth="1"/>
    <col min="4864" max="4865" width="4.7109375" style="2" customWidth="1"/>
    <col min="4866" max="4866" width="5.7109375" style="2" customWidth="1"/>
    <col min="4867" max="4867" width="4.7109375" style="2" customWidth="1"/>
    <col min="4868" max="4869" width="6" style="2" customWidth="1"/>
    <col min="4870" max="4870" width="9.140625" style="2" customWidth="1"/>
    <col min="4871" max="4878" width="0" style="2" hidden="1" customWidth="1"/>
    <col min="4879" max="4881" width="14.7109375" style="2" customWidth="1"/>
    <col min="4882" max="4883" width="0" style="2" hidden="1" customWidth="1"/>
    <col min="4884" max="4884" width="15.42578125" style="2" customWidth="1"/>
    <col min="4885" max="4885" width="12.7109375" style="2" customWidth="1"/>
    <col min="4886" max="4886" width="11.85546875" style="2" customWidth="1"/>
    <col min="4887" max="4887" width="12" style="2" bestFit="1" customWidth="1"/>
    <col min="4888" max="4888" width="9.28515625" style="2" bestFit="1" customWidth="1"/>
    <col min="4889" max="5114" width="9.140625" style="2"/>
    <col min="5115" max="5115" width="48.85546875" style="2" customWidth="1"/>
    <col min="5116" max="5116" width="0" style="2" hidden="1" customWidth="1"/>
    <col min="5117" max="5117" width="4.140625" style="2" customWidth="1"/>
    <col min="5118" max="5118" width="4" style="2" customWidth="1"/>
    <col min="5119" max="5119" width="5" style="2" customWidth="1"/>
    <col min="5120" max="5121" width="4.7109375" style="2" customWidth="1"/>
    <col min="5122" max="5122" width="5.7109375" style="2" customWidth="1"/>
    <col min="5123" max="5123" width="4.7109375" style="2" customWidth="1"/>
    <col min="5124" max="5125" width="6" style="2" customWidth="1"/>
    <col min="5126" max="5126" width="9.140625" style="2" customWidth="1"/>
    <col min="5127" max="5134" width="0" style="2" hidden="1" customWidth="1"/>
    <col min="5135" max="5137" width="14.7109375" style="2" customWidth="1"/>
    <col min="5138" max="5139" width="0" style="2" hidden="1" customWidth="1"/>
    <col min="5140" max="5140" width="15.42578125" style="2" customWidth="1"/>
    <col min="5141" max="5141" width="12.7109375" style="2" customWidth="1"/>
    <col min="5142" max="5142" width="11.85546875" style="2" customWidth="1"/>
    <col min="5143" max="5143" width="12" style="2" bestFit="1" customWidth="1"/>
    <col min="5144" max="5144" width="9.28515625" style="2" bestFit="1" customWidth="1"/>
    <col min="5145" max="5370" width="9.140625" style="2"/>
    <col min="5371" max="5371" width="48.85546875" style="2" customWidth="1"/>
    <col min="5372" max="5372" width="0" style="2" hidden="1" customWidth="1"/>
    <col min="5373" max="5373" width="4.140625" style="2" customWidth="1"/>
    <col min="5374" max="5374" width="4" style="2" customWidth="1"/>
    <col min="5375" max="5375" width="5" style="2" customWidth="1"/>
    <col min="5376" max="5377" width="4.7109375" style="2" customWidth="1"/>
    <col min="5378" max="5378" width="5.7109375" style="2" customWidth="1"/>
    <col min="5379" max="5379" width="4.7109375" style="2" customWidth="1"/>
    <col min="5380" max="5381" width="6" style="2" customWidth="1"/>
    <col min="5382" max="5382" width="9.140625" style="2" customWidth="1"/>
    <col min="5383" max="5390" width="0" style="2" hidden="1" customWidth="1"/>
    <col min="5391" max="5393" width="14.7109375" style="2" customWidth="1"/>
    <col min="5394" max="5395" width="0" style="2" hidden="1" customWidth="1"/>
    <col min="5396" max="5396" width="15.42578125" style="2" customWidth="1"/>
    <col min="5397" max="5397" width="12.7109375" style="2" customWidth="1"/>
    <col min="5398" max="5398" width="11.85546875" style="2" customWidth="1"/>
    <col min="5399" max="5399" width="12" style="2" bestFit="1" customWidth="1"/>
    <col min="5400" max="5400" width="9.28515625" style="2" bestFit="1" customWidth="1"/>
    <col min="5401" max="5626" width="9.140625" style="2"/>
    <col min="5627" max="5627" width="48.85546875" style="2" customWidth="1"/>
    <col min="5628" max="5628" width="0" style="2" hidden="1" customWidth="1"/>
    <col min="5629" max="5629" width="4.140625" style="2" customWidth="1"/>
    <col min="5630" max="5630" width="4" style="2" customWidth="1"/>
    <col min="5631" max="5631" width="5" style="2" customWidth="1"/>
    <col min="5632" max="5633" width="4.7109375" style="2" customWidth="1"/>
    <col min="5634" max="5634" width="5.7109375" style="2" customWidth="1"/>
    <col min="5635" max="5635" width="4.7109375" style="2" customWidth="1"/>
    <col min="5636" max="5637" width="6" style="2" customWidth="1"/>
    <col min="5638" max="5638" width="9.140625" style="2" customWidth="1"/>
    <col min="5639" max="5646" width="0" style="2" hidden="1" customWidth="1"/>
    <col min="5647" max="5649" width="14.7109375" style="2" customWidth="1"/>
    <col min="5650" max="5651" width="0" style="2" hidden="1" customWidth="1"/>
    <col min="5652" max="5652" width="15.42578125" style="2" customWidth="1"/>
    <col min="5653" max="5653" width="12.7109375" style="2" customWidth="1"/>
    <col min="5654" max="5654" width="11.85546875" style="2" customWidth="1"/>
    <col min="5655" max="5655" width="12" style="2" bestFit="1" customWidth="1"/>
    <col min="5656" max="5656" width="9.28515625" style="2" bestFit="1" customWidth="1"/>
    <col min="5657" max="5882" width="9.140625" style="2"/>
    <col min="5883" max="5883" width="48.85546875" style="2" customWidth="1"/>
    <col min="5884" max="5884" width="0" style="2" hidden="1" customWidth="1"/>
    <col min="5885" max="5885" width="4.140625" style="2" customWidth="1"/>
    <col min="5886" max="5886" width="4" style="2" customWidth="1"/>
    <col min="5887" max="5887" width="5" style="2" customWidth="1"/>
    <col min="5888" max="5889" width="4.7109375" style="2" customWidth="1"/>
    <col min="5890" max="5890" width="5.7109375" style="2" customWidth="1"/>
    <col min="5891" max="5891" width="4.7109375" style="2" customWidth="1"/>
    <col min="5892" max="5893" width="6" style="2" customWidth="1"/>
    <col min="5894" max="5894" width="9.140625" style="2" customWidth="1"/>
    <col min="5895" max="5902" width="0" style="2" hidden="1" customWidth="1"/>
    <col min="5903" max="5905" width="14.7109375" style="2" customWidth="1"/>
    <col min="5906" max="5907" width="0" style="2" hidden="1" customWidth="1"/>
    <col min="5908" max="5908" width="15.42578125" style="2" customWidth="1"/>
    <col min="5909" max="5909" width="12.7109375" style="2" customWidth="1"/>
    <col min="5910" max="5910" width="11.85546875" style="2" customWidth="1"/>
    <col min="5911" max="5911" width="12" style="2" bestFit="1" customWidth="1"/>
    <col min="5912" max="5912" width="9.28515625" style="2" bestFit="1" customWidth="1"/>
    <col min="5913" max="6138" width="9.140625" style="2"/>
    <col min="6139" max="6139" width="48.85546875" style="2" customWidth="1"/>
    <col min="6140" max="6140" width="0" style="2" hidden="1" customWidth="1"/>
    <col min="6141" max="6141" width="4.140625" style="2" customWidth="1"/>
    <col min="6142" max="6142" width="4" style="2" customWidth="1"/>
    <col min="6143" max="6143" width="5" style="2" customWidth="1"/>
    <col min="6144" max="6145" width="4.7109375" style="2" customWidth="1"/>
    <col min="6146" max="6146" width="5.7109375" style="2" customWidth="1"/>
    <col min="6147" max="6147" width="4.7109375" style="2" customWidth="1"/>
    <col min="6148" max="6149" width="6" style="2" customWidth="1"/>
    <col min="6150" max="6150" width="9.140625" style="2" customWidth="1"/>
    <col min="6151" max="6158" width="0" style="2" hidden="1" customWidth="1"/>
    <col min="6159" max="6161" width="14.7109375" style="2" customWidth="1"/>
    <col min="6162" max="6163" width="0" style="2" hidden="1" customWidth="1"/>
    <col min="6164" max="6164" width="15.42578125" style="2" customWidth="1"/>
    <col min="6165" max="6165" width="12.7109375" style="2" customWidth="1"/>
    <col min="6166" max="6166" width="11.85546875" style="2" customWidth="1"/>
    <col min="6167" max="6167" width="12" style="2" bestFit="1" customWidth="1"/>
    <col min="6168" max="6168" width="9.28515625" style="2" bestFit="1" customWidth="1"/>
    <col min="6169" max="6394" width="9.140625" style="2"/>
    <col min="6395" max="6395" width="48.85546875" style="2" customWidth="1"/>
    <col min="6396" max="6396" width="0" style="2" hidden="1" customWidth="1"/>
    <col min="6397" max="6397" width="4.140625" style="2" customWidth="1"/>
    <col min="6398" max="6398" width="4" style="2" customWidth="1"/>
    <col min="6399" max="6399" width="5" style="2" customWidth="1"/>
    <col min="6400" max="6401" width="4.7109375" style="2" customWidth="1"/>
    <col min="6402" max="6402" width="5.7109375" style="2" customWidth="1"/>
    <col min="6403" max="6403" width="4.7109375" style="2" customWidth="1"/>
    <col min="6404" max="6405" width="6" style="2" customWidth="1"/>
    <col min="6406" max="6406" width="9.140625" style="2" customWidth="1"/>
    <col min="6407" max="6414" width="0" style="2" hidden="1" customWidth="1"/>
    <col min="6415" max="6417" width="14.7109375" style="2" customWidth="1"/>
    <col min="6418" max="6419" width="0" style="2" hidden="1" customWidth="1"/>
    <col min="6420" max="6420" width="15.42578125" style="2" customWidth="1"/>
    <col min="6421" max="6421" width="12.7109375" style="2" customWidth="1"/>
    <col min="6422" max="6422" width="11.85546875" style="2" customWidth="1"/>
    <col min="6423" max="6423" width="12" style="2" bestFit="1" customWidth="1"/>
    <col min="6424" max="6424" width="9.28515625" style="2" bestFit="1" customWidth="1"/>
    <col min="6425" max="6650" width="9.140625" style="2"/>
    <col min="6651" max="6651" width="48.85546875" style="2" customWidth="1"/>
    <col min="6652" max="6652" width="0" style="2" hidden="1" customWidth="1"/>
    <col min="6653" max="6653" width="4.140625" style="2" customWidth="1"/>
    <col min="6654" max="6654" width="4" style="2" customWidth="1"/>
    <col min="6655" max="6655" width="5" style="2" customWidth="1"/>
    <col min="6656" max="6657" width="4.7109375" style="2" customWidth="1"/>
    <col min="6658" max="6658" width="5.7109375" style="2" customWidth="1"/>
    <col min="6659" max="6659" width="4.7109375" style="2" customWidth="1"/>
    <col min="6660" max="6661" width="6" style="2" customWidth="1"/>
    <col min="6662" max="6662" width="9.140625" style="2" customWidth="1"/>
    <col min="6663" max="6670" width="0" style="2" hidden="1" customWidth="1"/>
    <col min="6671" max="6673" width="14.7109375" style="2" customWidth="1"/>
    <col min="6674" max="6675" width="0" style="2" hidden="1" customWidth="1"/>
    <col min="6676" max="6676" width="15.42578125" style="2" customWidth="1"/>
    <col min="6677" max="6677" width="12.7109375" style="2" customWidth="1"/>
    <col min="6678" max="6678" width="11.85546875" style="2" customWidth="1"/>
    <col min="6679" max="6679" width="12" style="2" bestFit="1" customWidth="1"/>
    <col min="6680" max="6680" width="9.28515625" style="2" bestFit="1" customWidth="1"/>
    <col min="6681" max="6906" width="9.140625" style="2"/>
    <col min="6907" max="6907" width="48.85546875" style="2" customWidth="1"/>
    <col min="6908" max="6908" width="0" style="2" hidden="1" customWidth="1"/>
    <col min="6909" max="6909" width="4.140625" style="2" customWidth="1"/>
    <col min="6910" max="6910" width="4" style="2" customWidth="1"/>
    <col min="6911" max="6911" width="5" style="2" customWidth="1"/>
    <col min="6912" max="6913" width="4.7109375" style="2" customWidth="1"/>
    <col min="6914" max="6914" width="5.7109375" style="2" customWidth="1"/>
    <col min="6915" max="6915" width="4.7109375" style="2" customWidth="1"/>
    <col min="6916" max="6917" width="6" style="2" customWidth="1"/>
    <col min="6918" max="6918" width="9.140625" style="2" customWidth="1"/>
    <col min="6919" max="6926" width="0" style="2" hidden="1" customWidth="1"/>
    <col min="6927" max="6929" width="14.7109375" style="2" customWidth="1"/>
    <col min="6930" max="6931" width="0" style="2" hidden="1" customWidth="1"/>
    <col min="6932" max="6932" width="15.42578125" style="2" customWidth="1"/>
    <col min="6933" max="6933" width="12.7109375" style="2" customWidth="1"/>
    <col min="6934" max="6934" width="11.85546875" style="2" customWidth="1"/>
    <col min="6935" max="6935" width="12" style="2" bestFit="1" customWidth="1"/>
    <col min="6936" max="6936" width="9.28515625" style="2" bestFit="1" customWidth="1"/>
    <col min="6937" max="7162" width="9.140625" style="2"/>
    <col min="7163" max="7163" width="48.85546875" style="2" customWidth="1"/>
    <col min="7164" max="7164" width="0" style="2" hidden="1" customWidth="1"/>
    <col min="7165" max="7165" width="4.140625" style="2" customWidth="1"/>
    <col min="7166" max="7166" width="4" style="2" customWidth="1"/>
    <col min="7167" max="7167" width="5" style="2" customWidth="1"/>
    <col min="7168" max="7169" width="4.7109375" style="2" customWidth="1"/>
    <col min="7170" max="7170" width="5.7109375" style="2" customWidth="1"/>
    <col min="7171" max="7171" width="4.7109375" style="2" customWidth="1"/>
    <col min="7172" max="7173" width="6" style="2" customWidth="1"/>
    <col min="7174" max="7174" width="9.140625" style="2" customWidth="1"/>
    <col min="7175" max="7182" width="0" style="2" hidden="1" customWidth="1"/>
    <col min="7183" max="7185" width="14.7109375" style="2" customWidth="1"/>
    <col min="7186" max="7187" width="0" style="2" hidden="1" customWidth="1"/>
    <col min="7188" max="7188" width="15.42578125" style="2" customWidth="1"/>
    <col min="7189" max="7189" width="12.7109375" style="2" customWidth="1"/>
    <col min="7190" max="7190" width="11.85546875" style="2" customWidth="1"/>
    <col min="7191" max="7191" width="12" style="2" bestFit="1" customWidth="1"/>
    <col min="7192" max="7192" width="9.28515625" style="2" bestFit="1" customWidth="1"/>
    <col min="7193" max="7418" width="9.140625" style="2"/>
    <col min="7419" max="7419" width="48.85546875" style="2" customWidth="1"/>
    <col min="7420" max="7420" width="0" style="2" hidden="1" customWidth="1"/>
    <col min="7421" max="7421" width="4.140625" style="2" customWidth="1"/>
    <col min="7422" max="7422" width="4" style="2" customWidth="1"/>
    <col min="7423" max="7423" width="5" style="2" customWidth="1"/>
    <col min="7424" max="7425" width="4.7109375" style="2" customWidth="1"/>
    <col min="7426" max="7426" width="5.7109375" style="2" customWidth="1"/>
    <col min="7427" max="7427" width="4.7109375" style="2" customWidth="1"/>
    <col min="7428" max="7429" width="6" style="2" customWidth="1"/>
    <col min="7430" max="7430" width="9.140625" style="2" customWidth="1"/>
    <col min="7431" max="7438" width="0" style="2" hidden="1" customWidth="1"/>
    <col min="7439" max="7441" width="14.7109375" style="2" customWidth="1"/>
    <col min="7442" max="7443" width="0" style="2" hidden="1" customWidth="1"/>
    <col min="7444" max="7444" width="15.42578125" style="2" customWidth="1"/>
    <col min="7445" max="7445" width="12.7109375" style="2" customWidth="1"/>
    <col min="7446" max="7446" width="11.85546875" style="2" customWidth="1"/>
    <col min="7447" max="7447" width="12" style="2" bestFit="1" customWidth="1"/>
    <col min="7448" max="7448" width="9.28515625" style="2" bestFit="1" customWidth="1"/>
    <col min="7449" max="7674" width="9.140625" style="2"/>
    <col min="7675" max="7675" width="48.85546875" style="2" customWidth="1"/>
    <col min="7676" max="7676" width="0" style="2" hidden="1" customWidth="1"/>
    <col min="7677" max="7677" width="4.140625" style="2" customWidth="1"/>
    <col min="7678" max="7678" width="4" style="2" customWidth="1"/>
    <col min="7679" max="7679" width="5" style="2" customWidth="1"/>
    <col min="7680" max="7681" width="4.7109375" style="2" customWidth="1"/>
    <col min="7682" max="7682" width="5.7109375" style="2" customWidth="1"/>
    <col min="7683" max="7683" width="4.7109375" style="2" customWidth="1"/>
    <col min="7684" max="7685" width="6" style="2" customWidth="1"/>
    <col min="7686" max="7686" width="9.140625" style="2" customWidth="1"/>
    <col min="7687" max="7694" width="0" style="2" hidden="1" customWidth="1"/>
    <col min="7695" max="7697" width="14.7109375" style="2" customWidth="1"/>
    <col min="7698" max="7699" width="0" style="2" hidden="1" customWidth="1"/>
    <col min="7700" max="7700" width="15.42578125" style="2" customWidth="1"/>
    <col min="7701" max="7701" width="12.7109375" style="2" customWidth="1"/>
    <col min="7702" max="7702" width="11.85546875" style="2" customWidth="1"/>
    <col min="7703" max="7703" width="12" style="2" bestFit="1" customWidth="1"/>
    <col min="7704" max="7704" width="9.28515625" style="2" bestFit="1" customWidth="1"/>
    <col min="7705" max="7930" width="9.140625" style="2"/>
    <col min="7931" max="7931" width="48.85546875" style="2" customWidth="1"/>
    <col min="7932" max="7932" width="0" style="2" hidden="1" customWidth="1"/>
    <col min="7933" max="7933" width="4.140625" style="2" customWidth="1"/>
    <col min="7934" max="7934" width="4" style="2" customWidth="1"/>
    <col min="7935" max="7935" width="5" style="2" customWidth="1"/>
    <col min="7936" max="7937" width="4.7109375" style="2" customWidth="1"/>
    <col min="7938" max="7938" width="5.7109375" style="2" customWidth="1"/>
    <col min="7939" max="7939" width="4.7109375" style="2" customWidth="1"/>
    <col min="7940" max="7941" width="6" style="2" customWidth="1"/>
    <col min="7942" max="7942" width="9.140625" style="2" customWidth="1"/>
    <col min="7943" max="7950" width="0" style="2" hidden="1" customWidth="1"/>
    <col min="7951" max="7953" width="14.7109375" style="2" customWidth="1"/>
    <col min="7954" max="7955" width="0" style="2" hidden="1" customWidth="1"/>
    <col min="7956" max="7956" width="15.42578125" style="2" customWidth="1"/>
    <col min="7957" max="7957" width="12.7109375" style="2" customWidth="1"/>
    <col min="7958" max="7958" width="11.85546875" style="2" customWidth="1"/>
    <col min="7959" max="7959" width="12" style="2" bestFit="1" customWidth="1"/>
    <col min="7960" max="7960" width="9.28515625" style="2" bestFit="1" customWidth="1"/>
    <col min="7961" max="8186" width="9.140625" style="2"/>
    <col min="8187" max="8187" width="48.85546875" style="2" customWidth="1"/>
    <col min="8188" max="8188" width="0" style="2" hidden="1" customWidth="1"/>
    <col min="8189" max="8189" width="4.140625" style="2" customWidth="1"/>
    <col min="8190" max="8190" width="4" style="2" customWidth="1"/>
    <col min="8191" max="8191" width="5" style="2" customWidth="1"/>
    <col min="8192" max="8193" width="4.7109375" style="2" customWidth="1"/>
    <col min="8194" max="8194" width="5.7109375" style="2" customWidth="1"/>
    <col min="8195" max="8195" width="4.7109375" style="2" customWidth="1"/>
    <col min="8196" max="8197" width="6" style="2" customWidth="1"/>
    <col min="8198" max="8198" width="9.140625" style="2" customWidth="1"/>
    <col min="8199" max="8206" width="0" style="2" hidden="1" customWidth="1"/>
    <col min="8207" max="8209" width="14.7109375" style="2" customWidth="1"/>
    <col min="8210" max="8211" width="0" style="2" hidden="1" customWidth="1"/>
    <col min="8212" max="8212" width="15.42578125" style="2" customWidth="1"/>
    <col min="8213" max="8213" width="12.7109375" style="2" customWidth="1"/>
    <col min="8214" max="8214" width="11.85546875" style="2" customWidth="1"/>
    <col min="8215" max="8215" width="12" style="2" bestFit="1" customWidth="1"/>
    <col min="8216" max="8216" width="9.28515625" style="2" bestFit="1" customWidth="1"/>
    <col min="8217" max="8442" width="9.140625" style="2"/>
    <col min="8443" max="8443" width="48.85546875" style="2" customWidth="1"/>
    <col min="8444" max="8444" width="0" style="2" hidden="1" customWidth="1"/>
    <col min="8445" max="8445" width="4.140625" style="2" customWidth="1"/>
    <col min="8446" max="8446" width="4" style="2" customWidth="1"/>
    <col min="8447" max="8447" width="5" style="2" customWidth="1"/>
    <col min="8448" max="8449" width="4.7109375" style="2" customWidth="1"/>
    <col min="8450" max="8450" width="5.7109375" style="2" customWidth="1"/>
    <col min="8451" max="8451" width="4.7109375" style="2" customWidth="1"/>
    <col min="8452" max="8453" width="6" style="2" customWidth="1"/>
    <col min="8454" max="8454" width="9.140625" style="2" customWidth="1"/>
    <col min="8455" max="8462" width="0" style="2" hidden="1" customWidth="1"/>
    <col min="8463" max="8465" width="14.7109375" style="2" customWidth="1"/>
    <col min="8466" max="8467" width="0" style="2" hidden="1" customWidth="1"/>
    <col min="8468" max="8468" width="15.42578125" style="2" customWidth="1"/>
    <col min="8469" max="8469" width="12.7109375" style="2" customWidth="1"/>
    <col min="8470" max="8470" width="11.85546875" style="2" customWidth="1"/>
    <col min="8471" max="8471" width="12" style="2" bestFit="1" customWidth="1"/>
    <col min="8472" max="8472" width="9.28515625" style="2" bestFit="1" customWidth="1"/>
    <col min="8473" max="8698" width="9.140625" style="2"/>
    <col min="8699" max="8699" width="48.85546875" style="2" customWidth="1"/>
    <col min="8700" max="8700" width="0" style="2" hidden="1" customWidth="1"/>
    <col min="8701" max="8701" width="4.140625" style="2" customWidth="1"/>
    <col min="8702" max="8702" width="4" style="2" customWidth="1"/>
    <col min="8703" max="8703" width="5" style="2" customWidth="1"/>
    <col min="8704" max="8705" width="4.7109375" style="2" customWidth="1"/>
    <col min="8706" max="8706" width="5.7109375" style="2" customWidth="1"/>
    <col min="8707" max="8707" width="4.7109375" style="2" customWidth="1"/>
    <col min="8708" max="8709" width="6" style="2" customWidth="1"/>
    <col min="8710" max="8710" width="9.140625" style="2" customWidth="1"/>
    <col min="8711" max="8718" width="0" style="2" hidden="1" customWidth="1"/>
    <col min="8719" max="8721" width="14.7109375" style="2" customWidth="1"/>
    <col min="8722" max="8723" width="0" style="2" hidden="1" customWidth="1"/>
    <col min="8724" max="8724" width="15.42578125" style="2" customWidth="1"/>
    <col min="8725" max="8725" width="12.7109375" style="2" customWidth="1"/>
    <col min="8726" max="8726" width="11.85546875" style="2" customWidth="1"/>
    <col min="8727" max="8727" width="12" style="2" bestFit="1" customWidth="1"/>
    <col min="8728" max="8728" width="9.28515625" style="2" bestFit="1" customWidth="1"/>
    <col min="8729" max="8954" width="9.140625" style="2"/>
    <col min="8955" max="8955" width="48.85546875" style="2" customWidth="1"/>
    <col min="8956" max="8956" width="0" style="2" hidden="1" customWidth="1"/>
    <col min="8957" max="8957" width="4.140625" style="2" customWidth="1"/>
    <col min="8958" max="8958" width="4" style="2" customWidth="1"/>
    <col min="8959" max="8959" width="5" style="2" customWidth="1"/>
    <col min="8960" max="8961" width="4.7109375" style="2" customWidth="1"/>
    <col min="8962" max="8962" width="5.7109375" style="2" customWidth="1"/>
    <col min="8963" max="8963" width="4.7109375" style="2" customWidth="1"/>
    <col min="8964" max="8965" width="6" style="2" customWidth="1"/>
    <col min="8966" max="8966" width="9.140625" style="2" customWidth="1"/>
    <col min="8967" max="8974" width="0" style="2" hidden="1" customWidth="1"/>
    <col min="8975" max="8977" width="14.7109375" style="2" customWidth="1"/>
    <col min="8978" max="8979" width="0" style="2" hidden="1" customWidth="1"/>
    <col min="8980" max="8980" width="15.42578125" style="2" customWidth="1"/>
    <col min="8981" max="8981" width="12.7109375" style="2" customWidth="1"/>
    <col min="8982" max="8982" width="11.85546875" style="2" customWidth="1"/>
    <col min="8983" max="8983" width="12" style="2" bestFit="1" customWidth="1"/>
    <col min="8984" max="8984" width="9.28515625" style="2" bestFit="1" customWidth="1"/>
    <col min="8985" max="9210" width="9.140625" style="2"/>
    <col min="9211" max="9211" width="48.85546875" style="2" customWidth="1"/>
    <col min="9212" max="9212" width="0" style="2" hidden="1" customWidth="1"/>
    <col min="9213" max="9213" width="4.140625" style="2" customWidth="1"/>
    <col min="9214" max="9214" width="4" style="2" customWidth="1"/>
    <col min="9215" max="9215" width="5" style="2" customWidth="1"/>
    <col min="9216" max="9217" width="4.7109375" style="2" customWidth="1"/>
    <col min="9218" max="9218" width="5.7109375" style="2" customWidth="1"/>
    <col min="9219" max="9219" width="4.7109375" style="2" customWidth="1"/>
    <col min="9220" max="9221" width="6" style="2" customWidth="1"/>
    <col min="9222" max="9222" width="9.140625" style="2" customWidth="1"/>
    <col min="9223" max="9230" width="0" style="2" hidden="1" customWidth="1"/>
    <col min="9231" max="9233" width="14.7109375" style="2" customWidth="1"/>
    <col min="9234" max="9235" width="0" style="2" hidden="1" customWidth="1"/>
    <col min="9236" max="9236" width="15.42578125" style="2" customWidth="1"/>
    <col min="9237" max="9237" width="12.7109375" style="2" customWidth="1"/>
    <col min="9238" max="9238" width="11.85546875" style="2" customWidth="1"/>
    <col min="9239" max="9239" width="12" style="2" bestFit="1" customWidth="1"/>
    <col min="9240" max="9240" width="9.28515625" style="2" bestFit="1" customWidth="1"/>
    <col min="9241" max="9466" width="9.140625" style="2"/>
    <col min="9467" max="9467" width="48.85546875" style="2" customWidth="1"/>
    <col min="9468" max="9468" width="0" style="2" hidden="1" customWidth="1"/>
    <col min="9469" max="9469" width="4.140625" style="2" customWidth="1"/>
    <col min="9470" max="9470" width="4" style="2" customWidth="1"/>
    <col min="9471" max="9471" width="5" style="2" customWidth="1"/>
    <col min="9472" max="9473" width="4.7109375" style="2" customWidth="1"/>
    <col min="9474" max="9474" width="5.7109375" style="2" customWidth="1"/>
    <col min="9475" max="9475" width="4.7109375" style="2" customWidth="1"/>
    <col min="9476" max="9477" width="6" style="2" customWidth="1"/>
    <col min="9478" max="9478" width="9.140625" style="2" customWidth="1"/>
    <col min="9479" max="9486" width="0" style="2" hidden="1" customWidth="1"/>
    <col min="9487" max="9489" width="14.7109375" style="2" customWidth="1"/>
    <col min="9490" max="9491" width="0" style="2" hidden="1" customWidth="1"/>
    <col min="9492" max="9492" width="15.42578125" style="2" customWidth="1"/>
    <col min="9493" max="9493" width="12.7109375" style="2" customWidth="1"/>
    <col min="9494" max="9494" width="11.85546875" style="2" customWidth="1"/>
    <col min="9495" max="9495" width="12" style="2" bestFit="1" customWidth="1"/>
    <col min="9496" max="9496" width="9.28515625" style="2" bestFit="1" customWidth="1"/>
    <col min="9497" max="9722" width="9.140625" style="2"/>
    <col min="9723" max="9723" width="48.85546875" style="2" customWidth="1"/>
    <col min="9724" max="9724" width="0" style="2" hidden="1" customWidth="1"/>
    <col min="9725" max="9725" width="4.140625" style="2" customWidth="1"/>
    <col min="9726" max="9726" width="4" style="2" customWidth="1"/>
    <col min="9727" max="9727" width="5" style="2" customWidth="1"/>
    <col min="9728" max="9729" width="4.7109375" style="2" customWidth="1"/>
    <col min="9730" max="9730" width="5.7109375" style="2" customWidth="1"/>
    <col min="9731" max="9731" width="4.7109375" style="2" customWidth="1"/>
    <col min="9732" max="9733" width="6" style="2" customWidth="1"/>
    <col min="9734" max="9734" width="9.140625" style="2" customWidth="1"/>
    <col min="9735" max="9742" width="0" style="2" hidden="1" customWidth="1"/>
    <col min="9743" max="9745" width="14.7109375" style="2" customWidth="1"/>
    <col min="9746" max="9747" width="0" style="2" hidden="1" customWidth="1"/>
    <col min="9748" max="9748" width="15.42578125" style="2" customWidth="1"/>
    <col min="9749" max="9749" width="12.7109375" style="2" customWidth="1"/>
    <col min="9750" max="9750" width="11.85546875" style="2" customWidth="1"/>
    <col min="9751" max="9751" width="12" style="2" bestFit="1" customWidth="1"/>
    <col min="9752" max="9752" width="9.28515625" style="2" bestFit="1" customWidth="1"/>
    <col min="9753" max="9978" width="9.140625" style="2"/>
    <col min="9979" max="9979" width="48.85546875" style="2" customWidth="1"/>
    <col min="9980" max="9980" width="0" style="2" hidden="1" customWidth="1"/>
    <col min="9981" max="9981" width="4.140625" style="2" customWidth="1"/>
    <col min="9982" max="9982" width="4" style="2" customWidth="1"/>
    <col min="9983" max="9983" width="5" style="2" customWidth="1"/>
    <col min="9984" max="9985" width="4.7109375" style="2" customWidth="1"/>
    <col min="9986" max="9986" width="5.7109375" style="2" customWidth="1"/>
    <col min="9987" max="9987" width="4.7109375" style="2" customWidth="1"/>
    <col min="9988" max="9989" width="6" style="2" customWidth="1"/>
    <col min="9990" max="9990" width="9.140625" style="2" customWidth="1"/>
    <col min="9991" max="9998" width="0" style="2" hidden="1" customWidth="1"/>
    <col min="9999" max="10001" width="14.7109375" style="2" customWidth="1"/>
    <col min="10002" max="10003" width="0" style="2" hidden="1" customWidth="1"/>
    <col min="10004" max="10004" width="15.42578125" style="2" customWidth="1"/>
    <col min="10005" max="10005" width="12.7109375" style="2" customWidth="1"/>
    <col min="10006" max="10006" width="11.85546875" style="2" customWidth="1"/>
    <col min="10007" max="10007" width="12" style="2" bestFit="1" customWidth="1"/>
    <col min="10008" max="10008" width="9.28515625" style="2" bestFit="1" customWidth="1"/>
    <col min="10009" max="10234" width="9.140625" style="2"/>
    <col min="10235" max="10235" width="48.85546875" style="2" customWidth="1"/>
    <col min="10236" max="10236" width="0" style="2" hidden="1" customWidth="1"/>
    <col min="10237" max="10237" width="4.140625" style="2" customWidth="1"/>
    <col min="10238" max="10238" width="4" style="2" customWidth="1"/>
    <col min="10239" max="10239" width="5" style="2" customWidth="1"/>
    <col min="10240" max="10241" width="4.7109375" style="2" customWidth="1"/>
    <col min="10242" max="10242" width="5.7109375" style="2" customWidth="1"/>
    <col min="10243" max="10243" width="4.7109375" style="2" customWidth="1"/>
    <col min="10244" max="10245" width="6" style="2" customWidth="1"/>
    <col min="10246" max="10246" width="9.140625" style="2" customWidth="1"/>
    <col min="10247" max="10254" width="0" style="2" hidden="1" customWidth="1"/>
    <col min="10255" max="10257" width="14.7109375" style="2" customWidth="1"/>
    <col min="10258" max="10259" width="0" style="2" hidden="1" customWidth="1"/>
    <col min="10260" max="10260" width="15.42578125" style="2" customWidth="1"/>
    <col min="10261" max="10261" width="12.7109375" style="2" customWidth="1"/>
    <col min="10262" max="10262" width="11.85546875" style="2" customWidth="1"/>
    <col min="10263" max="10263" width="12" style="2" bestFit="1" customWidth="1"/>
    <col min="10264" max="10264" width="9.28515625" style="2" bestFit="1" customWidth="1"/>
    <col min="10265" max="10490" width="9.140625" style="2"/>
    <col min="10491" max="10491" width="48.85546875" style="2" customWidth="1"/>
    <col min="10492" max="10492" width="0" style="2" hidden="1" customWidth="1"/>
    <col min="10493" max="10493" width="4.140625" style="2" customWidth="1"/>
    <col min="10494" max="10494" width="4" style="2" customWidth="1"/>
    <col min="10495" max="10495" width="5" style="2" customWidth="1"/>
    <col min="10496" max="10497" width="4.7109375" style="2" customWidth="1"/>
    <col min="10498" max="10498" width="5.7109375" style="2" customWidth="1"/>
    <col min="10499" max="10499" width="4.7109375" style="2" customWidth="1"/>
    <col min="10500" max="10501" width="6" style="2" customWidth="1"/>
    <col min="10502" max="10502" width="9.140625" style="2" customWidth="1"/>
    <col min="10503" max="10510" width="0" style="2" hidden="1" customWidth="1"/>
    <col min="10511" max="10513" width="14.7109375" style="2" customWidth="1"/>
    <col min="10514" max="10515" width="0" style="2" hidden="1" customWidth="1"/>
    <col min="10516" max="10516" width="15.42578125" style="2" customWidth="1"/>
    <col min="10517" max="10517" width="12.7109375" style="2" customWidth="1"/>
    <col min="10518" max="10518" width="11.85546875" style="2" customWidth="1"/>
    <col min="10519" max="10519" width="12" style="2" bestFit="1" customWidth="1"/>
    <col min="10520" max="10520" width="9.28515625" style="2" bestFit="1" customWidth="1"/>
    <col min="10521" max="10746" width="9.140625" style="2"/>
    <col min="10747" max="10747" width="48.85546875" style="2" customWidth="1"/>
    <col min="10748" max="10748" width="0" style="2" hidden="1" customWidth="1"/>
    <col min="10749" max="10749" width="4.140625" style="2" customWidth="1"/>
    <col min="10750" max="10750" width="4" style="2" customWidth="1"/>
    <col min="10751" max="10751" width="5" style="2" customWidth="1"/>
    <col min="10752" max="10753" width="4.7109375" style="2" customWidth="1"/>
    <col min="10754" max="10754" width="5.7109375" style="2" customWidth="1"/>
    <col min="10755" max="10755" width="4.7109375" style="2" customWidth="1"/>
    <col min="10756" max="10757" width="6" style="2" customWidth="1"/>
    <col min="10758" max="10758" width="9.140625" style="2" customWidth="1"/>
    <col min="10759" max="10766" width="0" style="2" hidden="1" customWidth="1"/>
    <col min="10767" max="10769" width="14.7109375" style="2" customWidth="1"/>
    <col min="10770" max="10771" width="0" style="2" hidden="1" customWidth="1"/>
    <col min="10772" max="10772" width="15.42578125" style="2" customWidth="1"/>
    <col min="10773" max="10773" width="12.7109375" style="2" customWidth="1"/>
    <col min="10774" max="10774" width="11.85546875" style="2" customWidth="1"/>
    <col min="10775" max="10775" width="12" style="2" bestFit="1" customWidth="1"/>
    <col min="10776" max="10776" width="9.28515625" style="2" bestFit="1" customWidth="1"/>
    <col min="10777" max="11002" width="9.140625" style="2"/>
    <col min="11003" max="11003" width="48.85546875" style="2" customWidth="1"/>
    <col min="11004" max="11004" width="0" style="2" hidden="1" customWidth="1"/>
    <col min="11005" max="11005" width="4.140625" style="2" customWidth="1"/>
    <col min="11006" max="11006" width="4" style="2" customWidth="1"/>
    <col min="11007" max="11007" width="5" style="2" customWidth="1"/>
    <col min="11008" max="11009" width="4.7109375" style="2" customWidth="1"/>
    <col min="11010" max="11010" width="5.7109375" style="2" customWidth="1"/>
    <col min="11011" max="11011" width="4.7109375" style="2" customWidth="1"/>
    <col min="11012" max="11013" width="6" style="2" customWidth="1"/>
    <col min="11014" max="11014" width="9.140625" style="2" customWidth="1"/>
    <col min="11015" max="11022" width="0" style="2" hidden="1" customWidth="1"/>
    <col min="11023" max="11025" width="14.7109375" style="2" customWidth="1"/>
    <col min="11026" max="11027" width="0" style="2" hidden="1" customWidth="1"/>
    <col min="11028" max="11028" width="15.42578125" style="2" customWidth="1"/>
    <col min="11029" max="11029" width="12.7109375" style="2" customWidth="1"/>
    <col min="11030" max="11030" width="11.85546875" style="2" customWidth="1"/>
    <col min="11031" max="11031" width="12" style="2" bestFit="1" customWidth="1"/>
    <col min="11032" max="11032" width="9.28515625" style="2" bestFit="1" customWidth="1"/>
    <col min="11033" max="11258" width="9.140625" style="2"/>
    <col min="11259" max="11259" width="48.85546875" style="2" customWidth="1"/>
    <col min="11260" max="11260" width="0" style="2" hidden="1" customWidth="1"/>
    <col min="11261" max="11261" width="4.140625" style="2" customWidth="1"/>
    <col min="11262" max="11262" width="4" style="2" customWidth="1"/>
    <col min="11263" max="11263" width="5" style="2" customWidth="1"/>
    <col min="11264" max="11265" width="4.7109375" style="2" customWidth="1"/>
    <col min="11266" max="11266" width="5.7109375" style="2" customWidth="1"/>
    <col min="11267" max="11267" width="4.7109375" style="2" customWidth="1"/>
    <col min="11268" max="11269" width="6" style="2" customWidth="1"/>
    <col min="11270" max="11270" width="9.140625" style="2" customWidth="1"/>
    <col min="11271" max="11278" width="0" style="2" hidden="1" customWidth="1"/>
    <col min="11279" max="11281" width="14.7109375" style="2" customWidth="1"/>
    <col min="11282" max="11283" width="0" style="2" hidden="1" customWidth="1"/>
    <col min="11284" max="11284" width="15.42578125" style="2" customWidth="1"/>
    <col min="11285" max="11285" width="12.7109375" style="2" customWidth="1"/>
    <col min="11286" max="11286" width="11.85546875" style="2" customWidth="1"/>
    <col min="11287" max="11287" width="12" style="2" bestFit="1" customWidth="1"/>
    <col min="11288" max="11288" width="9.28515625" style="2" bestFit="1" customWidth="1"/>
    <col min="11289" max="11514" width="9.140625" style="2"/>
    <col min="11515" max="11515" width="48.85546875" style="2" customWidth="1"/>
    <col min="11516" max="11516" width="0" style="2" hidden="1" customWidth="1"/>
    <col min="11517" max="11517" width="4.140625" style="2" customWidth="1"/>
    <col min="11518" max="11518" width="4" style="2" customWidth="1"/>
    <col min="11519" max="11519" width="5" style="2" customWidth="1"/>
    <col min="11520" max="11521" width="4.7109375" style="2" customWidth="1"/>
    <col min="11522" max="11522" width="5.7109375" style="2" customWidth="1"/>
    <col min="11523" max="11523" width="4.7109375" style="2" customWidth="1"/>
    <col min="11524" max="11525" width="6" style="2" customWidth="1"/>
    <col min="11526" max="11526" width="9.140625" style="2" customWidth="1"/>
    <col min="11527" max="11534" width="0" style="2" hidden="1" customWidth="1"/>
    <col min="11535" max="11537" width="14.7109375" style="2" customWidth="1"/>
    <col min="11538" max="11539" width="0" style="2" hidden="1" customWidth="1"/>
    <col min="11540" max="11540" width="15.42578125" style="2" customWidth="1"/>
    <col min="11541" max="11541" width="12.7109375" style="2" customWidth="1"/>
    <col min="11542" max="11542" width="11.85546875" style="2" customWidth="1"/>
    <col min="11543" max="11543" width="12" style="2" bestFit="1" customWidth="1"/>
    <col min="11544" max="11544" width="9.28515625" style="2" bestFit="1" customWidth="1"/>
    <col min="11545" max="11770" width="9.140625" style="2"/>
    <col min="11771" max="11771" width="48.85546875" style="2" customWidth="1"/>
    <col min="11772" max="11772" width="0" style="2" hidden="1" customWidth="1"/>
    <col min="11773" max="11773" width="4.140625" style="2" customWidth="1"/>
    <col min="11774" max="11774" width="4" style="2" customWidth="1"/>
    <col min="11775" max="11775" width="5" style="2" customWidth="1"/>
    <col min="11776" max="11777" width="4.7109375" style="2" customWidth="1"/>
    <col min="11778" max="11778" width="5.7109375" style="2" customWidth="1"/>
    <col min="11779" max="11779" width="4.7109375" style="2" customWidth="1"/>
    <col min="11780" max="11781" width="6" style="2" customWidth="1"/>
    <col min="11782" max="11782" width="9.140625" style="2" customWidth="1"/>
    <col min="11783" max="11790" width="0" style="2" hidden="1" customWidth="1"/>
    <col min="11791" max="11793" width="14.7109375" style="2" customWidth="1"/>
    <col min="11794" max="11795" width="0" style="2" hidden="1" customWidth="1"/>
    <col min="11796" max="11796" width="15.42578125" style="2" customWidth="1"/>
    <col min="11797" max="11797" width="12.7109375" style="2" customWidth="1"/>
    <col min="11798" max="11798" width="11.85546875" style="2" customWidth="1"/>
    <col min="11799" max="11799" width="12" style="2" bestFit="1" customWidth="1"/>
    <col min="11800" max="11800" width="9.28515625" style="2" bestFit="1" customWidth="1"/>
    <col min="11801" max="12026" width="9.140625" style="2"/>
    <col min="12027" max="12027" width="48.85546875" style="2" customWidth="1"/>
    <col min="12028" max="12028" width="0" style="2" hidden="1" customWidth="1"/>
    <col min="12029" max="12029" width="4.140625" style="2" customWidth="1"/>
    <col min="12030" max="12030" width="4" style="2" customWidth="1"/>
    <col min="12031" max="12031" width="5" style="2" customWidth="1"/>
    <col min="12032" max="12033" width="4.7109375" style="2" customWidth="1"/>
    <col min="12034" max="12034" width="5.7109375" style="2" customWidth="1"/>
    <col min="12035" max="12035" width="4.7109375" style="2" customWidth="1"/>
    <col min="12036" max="12037" width="6" style="2" customWidth="1"/>
    <col min="12038" max="12038" width="9.140625" style="2" customWidth="1"/>
    <col min="12039" max="12046" width="0" style="2" hidden="1" customWidth="1"/>
    <col min="12047" max="12049" width="14.7109375" style="2" customWidth="1"/>
    <col min="12050" max="12051" width="0" style="2" hidden="1" customWidth="1"/>
    <col min="12052" max="12052" width="15.42578125" style="2" customWidth="1"/>
    <col min="12053" max="12053" width="12.7109375" style="2" customWidth="1"/>
    <col min="12054" max="12054" width="11.85546875" style="2" customWidth="1"/>
    <col min="12055" max="12055" width="12" style="2" bestFit="1" customWidth="1"/>
    <col min="12056" max="12056" width="9.28515625" style="2" bestFit="1" customWidth="1"/>
    <col min="12057" max="12282" width="9.140625" style="2"/>
    <col min="12283" max="12283" width="48.85546875" style="2" customWidth="1"/>
    <col min="12284" max="12284" width="0" style="2" hidden="1" customWidth="1"/>
    <col min="12285" max="12285" width="4.140625" style="2" customWidth="1"/>
    <col min="12286" max="12286" width="4" style="2" customWidth="1"/>
    <col min="12287" max="12287" width="5" style="2" customWidth="1"/>
    <col min="12288" max="12289" width="4.7109375" style="2" customWidth="1"/>
    <col min="12290" max="12290" width="5.7109375" style="2" customWidth="1"/>
    <col min="12291" max="12291" width="4.7109375" style="2" customWidth="1"/>
    <col min="12292" max="12293" width="6" style="2" customWidth="1"/>
    <col min="12294" max="12294" width="9.140625" style="2" customWidth="1"/>
    <col min="12295" max="12302" width="0" style="2" hidden="1" customWidth="1"/>
    <col min="12303" max="12305" width="14.7109375" style="2" customWidth="1"/>
    <col min="12306" max="12307" width="0" style="2" hidden="1" customWidth="1"/>
    <col min="12308" max="12308" width="15.42578125" style="2" customWidth="1"/>
    <col min="12309" max="12309" width="12.7109375" style="2" customWidth="1"/>
    <col min="12310" max="12310" width="11.85546875" style="2" customWidth="1"/>
    <col min="12311" max="12311" width="12" style="2" bestFit="1" customWidth="1"/>
    <col min="12312" max="12312" width="9.28515625" style="2" bestFit="1" customWidth="1"/>
    <col min="12313" max="12538" width="9.140625" style="2"/>
    <col min="12539" max="12539" width="48.85546875" style="2" customWidth="1"/>
    <col min="12540" max="12540" width="0" style="2" hidden="1" customWidth="1"/>
    <col min="12541" max="12541" width="4.140625" style="2" customWidth="1"/>
    <col min="12542" max="12542" width="4" style="2" customWidth="1"/>
    <col min="12543" max="12543" width="5" style="2" customWidth="1"/>
    <col min="12544" max="12545" width="4.7109375" style="2" customWidth="1"/>
    <col min="12546" max="12546" width="5.7109375" style="2" customWidth="1"/>
    <col min="12547" max="12547" width="4.7109375" style="2" customWidth="1"/>
    <col min="12548" max="12549" width="6" style="2" customWidth="1"/>
    <col min="12550" max="12550" width="9.140625" style="2" customWidth="1"/>
    <col min="12551" max="12558" width="0" style="2" hidden="1" customWidth="1"/>
    <col min="12559" max="12561" width="14.7109375" style="2" customWidth="1"/>
    <col min="12562" max="12563" width="0" style="2" hidden="1" customWidth="1"/>
    <col min="12564" max="12564" width="15.42578125" style="2" customWidth="1"/>
    <col min="12565" max="12565" width="12.7109375" style="2" customWidth="1"/>
    <col min="12566" max="12566" width="11.85546875" style="2" customWidth="1"/>
    <col min="12567" max="12567" width="12" style="2" bestFit="1" customWidth="1"/>
    <col min="12568" max="12568" width="9.28515625" style="2" bestFit="1" customWidth="1"/>
    <col min="12569" max="12794" width="9.140625" style="2"/>
    <col min="12795" max="12795" width="48.85546875" style="2" customWidth="1"/>
    <col min="12796" max="12796" width="0" style="2" hidden="1" customWidth="1"/>
    <col min="12797" max="12797" width="4.140625" style="2" customWidth="1"/>
    <col min="12798" max="12798" width="4" style="2" customWidth="1"/>
    <col min="12799" max="12799" width="5" style="2" customWidth="1"/>
    <col min="12800" max="12801" width="4.7109375" style="2" customWidth="1"/>
    <col min="12802" max="12802" width="5.7109375" style="2" customWidth="1"/>
    <col min="12803" max="12803" width="4.7109375" style="2" customWidth="1"/>
    <col min="12804" max="12805" width="6" style="2" customWidth="1"/>
    <col min="12806" max="12806" width="9.140625" style="2" customWidth="1"/>
    <col min="12807" max="12814" width="0" style="2" hidden="1" customWidth="1"/>
    <col min="12815" max="12817" width="14.7109375" style="2" customWidth="1"/>
    <col min="12818" max="12819" width="0" style="2" hidden="1" customWidth="1"/>
    <col min="12820" max="12820" width="15.42578125" style="2" customWidth="1"/>
    <col min="12821" max="12821" width="12.7109375" style="2" customWidth="1"/>
    <col min="12822" max="12822" width="11.85546875" style="2" customWidth="1"/>
    <col min="12823" max="12823" width="12" style="2" bestFit="1" customWidth="1"/>
    <col min="12824" max="12824" width="9.28515625" style="2" bestFit="1" customWidth="1"/>
    <col min="12825" max="13050" width="9.140625" style="2"/>
    <col min="13051" max="13051" width="48.85546875" style="2" customWidth="1"/>
    <col min="13052" max="13052" width="0" style="2" hidden="1" customWidth="1"/>
    <col min="13053" max="13053" width="4.140625" style="2" customWidth="1"/>
    <col min="13054" max="13054" width="4" style="2" customWidth="1"/>
    <col min="13055" max="13055" width="5" style="2" customWidth="1"/>
    <col min="13056" max="13057" width="4.7109375" style="2" customWidth="1"/>
    <col min="13058" max="13058" width="5.7109375" style="2" customWidth="1"/>
    <col min="13059" max="13059" width="4.7109375" style="2" customWidth="1"/>
    <col min="13060" max="13061" width="6" style="2" customWidth="1"/>
    <col min="13062" max="13062" width="9.140625" style="2" customWidth="1"/>
    <col min="13063" max="13070" width="0" style="2" hidden="1" customWidth="1"/>
    <col min="13071" max="13073" width="14.7109375" style="2" customWidth="1"/>
    <col min="13074" max="13075" width="0" style="2" hidden="1" customWidth="1"/>
    <col min="13076" max="13076" width="15.42578125" style="2" customWidth="1"/>
    <col min="13077" max="13077" width="12.7109375" style="2" customWidth="1"/>
    <col min="13078" max="13078" width="11.85546875" style="2" customWidth="1"/>
    <col min="13079" max="13079" width="12" style="2" bestFit="1" customWidth="1"/>
    <col min="13080" max="13080" width="9.28515625" style="2" bestFit="1" customWidth="1"/>
    <col min="13081" max="13306" width="9.140625" style="2"/>
    <col min="13307" max="13307" width="48.85546875" style="2" customWidth="1"/>
    <col min="13308" max="13308" width="0" style="2" hidden="1" customWidth="1"/>
    <col min="13309" max="13309" width="4.140625" style="2" customWidth="1"/>
    <col min="13310" max="13310" width="4" style="2" customWidth="1"/>
    <col min="13311" max="13311" width="5" style="2" customWidth="1"/>
    <col min="13312" max="13313" width="4.7109375" style="2" customWidth="1"/>
    <col min="13314" max="13314" width="5.7109375" style="2" customWidth="1"/>
    <col min="13315" max="13315" width="4.7109375" style="2" customWidth="1"/>
    <col min="13316" max="13317" width="6" style="2" customWidth="1"/>
    <col min="13318" max="13318" width="9.140625" style="2" customWidth="1"/>
    <col min="13319" max="13326" width="0" style="2" hidden="1" customWidth="1"/>
    <col min="13327" max="13329" width="14.7109375" style="2" customWidth="1"/>
    <col min="13330" max="13331" width="0" style="2" hidden="1" customWidth="1"/>
    <col min="13332" max="13332" width="15.42578125" style="2" customWidth="1"/>
    <col min="13333" max="13333" width="12.7109375" style="2" customWidth="1"/>
    <col min="13334" max="13334" width="11.85546875" style="2" customWidth="1"/>
    <col min="13335" max="13335" width="12" style="2" bestFit="1" customWidth="1"/>
    <col min="13336" max="13336" width="9.28515625" style="2" bestFit="1" customWidth="1"/>
    <col min="13337" max="13562" width="9.140625" style="2"/>
    <col min="13563" max="13563" width="48.85546875" style="2" customWidth="1"/>
    <col min="13564" max="13564" width="0" style="2" hidden="1" customWidth="1"/>
    <col min="13565" max="13565" width="4.140625" style="2" customWidth="1"/>
    <col min="13566" max="13566" width="4" style="2" customWidth="1"/>
    <col min="13567" max="13567" width="5" style="2" customWidth="1"/>
    <col min="13568" max="13569" width="4.7109375" style="2" customWidth="1"/>
    <col min="13570" max="13570" width="5.7109375" style="2" customWidth="1"/>
    <col min="13571" max="13571" width="4.7109375" style="2" customWidth="1"/>
    <col min="13572" max="13573" width="6" style="2" customWidth="1"/>
    <col min="13574" max="13574" width="9.140625" style="2" customWidth="1"/>
    <col min="13575" max="13582" width="0" style="2" hidden="1" customWidth="1"/>
    <col min="13583" max="13585" width="14.7109375" style="2" customWidth="1"/>
    <col min="13586" max="13587" width="0" style="2" hidden="1" customWidth="1"/>
    <col min="13588" max="13588" width="15.42578125" style="2" customWidth="1"/>
    <col min="13589" max="13589" width="12.7109375" style="2" customWidth="1"/>
    <col min="13590" max="13590" width="11.85546875" style="2" customWidth="1"/>
    <col min="13591" max="13591" width="12" style="2" bestFit="1" customWidth="1"/>
    <col min="13592" max="13592" width="9.28515625" style="2" bestFit="1" customWidth="1"/>
    <col min="13593" max="13818" width="9.140625" style="2"/>
    <col min="13819" max="13819" width="48.85546875" style="2" customWidth="1"/>
    <col min="13820" max="13820" width="0" style="2" hidden="1" customWidth="1"/>
    <col min="13821" max="13821" width="4.140625" style="2" customWidth="1"/>
    <col min="13822" max="13822" width="4" style="2" customWidth="1"/>
    <col min="13823" max="13823" width="5" style="2" customWidth="1"/>
    <col min="13824" max="13825" width="4.7109375" style="2" customWidth="1"/>
    <col min="13826" max="13826" width="5.7109375" style="2" customWidth="1"/>
    <col min="13827" max="13827" width="4.7109375" style="2" customWidth="1"/>
    <col min="13828" max="13829" width="6" style="2" customWidth="1"/>
    <col min="13830" max="13830" width="9.140625" style="2" customWidth="1"/>
    <col min="13831" max="13838" width="0" style="2" hidden="1" customWidth="1"/>
    <col min="13839" max="13841" width="14.7109375" style="2" customWidth="1"/>
    <col min="13842" max="13843" width="0" style="2" hidden="1" customWidth="1"/>
    <col min="13844" max="13844" width="15.42578125" style="2" customWidth="1"/>
    <col min="13845" max="13845" width="12.7109375" style="2" customWidth="1"/>
    <col min="13846" max="13846" width="11.85546875" style="2" customWidth="1"/>
    <col min="13847" max="13847" width="12" style="2" bestFit="1" customWidth="1"/>
    <col min="13848" max="13848" width="9.28515625" style="2" bestFit="1" customWidth="1"/>
    <col min="13849" max="14074" width="9.140625" style="2"/>
    <col min="14075" max="14075" width="48.85546875" style="2" customWidth="1"/>
    <col min="14076" max="14076" width="0" style="2" hidden="1" customWidth="1"/>
    <col min="14077" max="14077" width="4.140625" style="2" customWidth="1"/>
    <col min="14078" max="14078" width="4" style="2" customWidth="1"/>
    <col min="14079" max="14079" width="5" style="2" customWidth="1"/>
    <col min="14080" max="14081" width="4.7109375" style="2" customWidth="1"/>
    <col min="14082" max="14082" width="5.7109375" style="2" customWidth="1"/>
    <col min="14083" max="14083" width="4.7109375" style="2" customWidth="1"/>
    <col min="14084" max="14085" width="6" style="2" customWidth="1"/>
    <col min="14086" max="14086" width="9.140625" style="2" customWidth="1"/>
    <col min="14087" max="14094" width="0" style="2" hidden="1" customWidth="1"/>
    <col min="14095" max="14097" width="14.7109375" style="2" customWidth="1"/>
    <col min="14098" max="14099" width="0" style="2" hidden="1" customWidth="1"/>
    <col min="14100" max="14100" width="15.42578125" style="2" customWidth="1"/>
    <col min="14101" max="14101" width="12.7109375" style="2" customWidth="1"/>
    <col min="14102" max="14102" width="11.85546875" style="2" customWidth="1"/>
    <col min="14103" max="14103" width="12" style="2" bestFit="1" customWidth="1"/>
    <col min="14104" max="14104" width="9.28515625" style="2" bestFit="1" customWidth="1"/>
    <col min="14105" max="14330" width="9.140625" style="2"/>
    <col min="14331" max="14331" width="48.85546875" style="2" customWidth="1"/>
    <col min="14332" max="14332" width="0" style="2" hidden="1" customWidth="1"/>
    <col min="14333" max="14333" width="4.140625" style="2" customWidth="1"/>
    <col min="14334" max="14334" width="4" style="2" customWidth="1"/>
    <col min="14335" max="14335" width="5" style="2" customWidth="1"/>
    <col min="14336" max="14337" width="4.7109375" style="2" customWidth="1"/>
    <col min="14338" max="14338" width="5.7109375" style="2" customWidth="1"/>
    <col min="14339" max="14339" width="4.7109375" style="2" customWidth="1"/>
    <col min="14340" max="14341" width="6" style="2" customWidth="1"/>
    <col min="14342" max="14342" width="9.140625" style="2" customWidth="1"/>
    <col min="14343" max="14350" width="0" style="2" hidden="1" customWidth="1"/>
    <col min="14351" max="14353" width="14.7109375" style="2" customWidth="1"/>
    <col min="14354" max="14355" width="0" style="2" hidden="1" customWidth="1"/>
    <col min="14356" max="14356" width="15.42578125" style="2" customWidth="1"/>
    <col min="14357" max="14357" width="12.7109375" style="2" customWidth="1"/>
    <col min="14358" max="14358" width="11.85546875" style="2" customWidth="1"/>
    <col min="14359" max="14359" width="12" style="2" bestFit="1" customWidth="1"/>
    <col min="14360" max="14360" width="9.28515625" style="2" bestFit="1" customWidth="1"/>
    <col min="14361" max="14586" width="9.140625" style="2"/>
    <col min="14587" max="14587" width="48.85546875" style="2" customWidth="1"/>
    <col min="14588" max="14588" width="0" style="2" hidden="1" customWidth="1"/>
    <col min="14589" max="14589" width="4.140625" style="2" customWidth="1"/>
    <col min="14590" max="14590" width="4" style="2" customWidth="1"/>
    <col min="14591" max="14591" width="5" style="2" customWidth="1"/>
    <col min="14592" max="14593" width="4.7109375" style="2" customWidth="1"/>
    <col min="14594" max="14594" width="5.7109375" style="2" customWidth="1"/>
    <col min="14595" max="14595" width="4.7109375" style="2" customWidth="1"/>
    <col min="14596" max="14597" width="6" style="2" customWidth="1"/>
    <col min="14598" max="14598" width="9.140625" style="2" customWidth="1"/>
    <col min="14599" max="14606" width="0" style="2" hidden="1" customWidth="1"/>
    <col min="14607" max="14609" width="14.7109375" style="2" customWidth="1"/>
    <col min="14610" max="14611" width="0" style="2" hidden="1" customWidth="1"/>
    <col min="14612" max="14612" width="15.42578125" style="2" customWidth="1"/>
    <col min="14613" max="14613" width="12.7109375" style="2" customWidth="1"/>
    <col min="14614" max="14614" width="11.85546875" style="2" customWidth="1"/>
    <col min="14615" max="14615" width="12" style="2" bestFit="1" customWidth="1"/>
    <col min="14616" max="14616" width="9.28515625" style="2" bestFit="1" customWidth="1"/>
    <col min="14617" max="14842" width="9.140625" style="2"/>
    <col min="14843" max="14843" width="48.85546875" style="2" customWidth="1"/>
    <col min="14844" max="14844" width="0" style="2" hidden="1" customWidth="1"/>
    <col min="14845" max="14845" width="4.140625" style="2" customWidth="1"/>
    <col min="14846" max="14846" width="4" style="2" customWidth="1"/>
    <col min="14847" max="14847" width="5" style="2" customWidth="1"/>
    <col min="14848" max="14849" width="4.7109375" style="2" customWidth="1"/>
    <col min="14850" max="14850" width="5.7109375" style="2" customWidth="1"/>
    <col min="14851" max="14851" width="4.7109375" style="2" customWidth="1"/>
    <col min="14852" max="14853" width="6" style="2" customWidth="1"/>
    <col min="14854" max="14854" width="9.140625" style="2" customWidth="1"/>
    <col min="14855" max="14862" width="0" style="2" hidden="1" customWidth="1"/>
    <col min="14863" max="14865" width="14.7109375" style="2" customWidth="1"/>
    <col min="14866" max="14867" width="0" style="2" hidden="1" customWidth="1"/>
    <col min="14868" max="14868" width="15.42578125" style="2" customWidth="1"/>
    <col min="14869" max="14869" width="12.7109375" style="2" customWidth="1"/>
    <col min="14870" max="14870" width="11.85546875" style="2" customWidth="1"/>
    <col min="14871" max="14871" width="12" style="2" bestFit="1" customWidth="1"/>
    <col min="14872" max="14872" width="9.28515625" style="2" bestFit="1" customWidth="1"/>
    <col min="14873" max="15098" width="9.140625" style="2"/>
    <col min="15099" max="15099" width="48.85546875" style="2" customWidth="1"/>
    <col min="15100" max="15100" width="0" style="2" hidden="1" customWidth="1"/>
    <col min="15101" max="15101" width="4.140625" style="2" customWidth="1"/>
    <col min="15102" max="15102" width="4" style="2" customWidth="1"/>
    <col min="15103" max="15103" width="5" style="2" customWidth="1"/>
    <col min="15104" max="15105" width="4.7109375" style="2" customWidth="1"/>
    <col min="15106" max="15106" width="5.7109375" style="2" customWidth="1"/>
    <col min="15107" max="15107" width="4.7109375" style="2" customWidth="1"/>
    <col min="15108" max="15109" width="6" style="2" customWidth="1"/>
    <col min="15110" max="15110" width="9.140625" style="2" customWidth="1"/>
    <col min="15111" max="15118" width="0" style="2" hidden="1" customWidth="1"/>
    <col min="15119" max="15121" width="14.7109375" style="2" customWidth="1"/>
    <col min="15122" max="15123" width="0" style="2" hidden="1" customWidth="1"/>
    <col min="15124" max="15124" width="15.42578125" style="2" customWidth="1"/>
    <col min="15125" max="15125" width="12.7109375" style="2" customWidth="1"/>
    <col min="15126" max="15126" width="11.85546875" style="2" customWidth="1"/>
    <col min="15127" max="15127" width="12" style="2" bestFit="1" customWidth="1"/>
    <col min="15128" max="15128" width="9.28515625" style="2" bestFit="1" customWidth="1"/>
    <col min="15129" max="15354" width="9.140625" style="2"/>
    <col min="15355" max="15355" width="48.85546875" style="2" customWidth="1"/>
    <col min="15356" max="15356" width="0" style="2" hidden="1" customWidth="1"/>
    <col min="15357" max="15357" width="4.140625" style="2" customWidth="1"/>
    <col min="15358" max="15358" width="4" style="2" customWidth="1"/>
    <col min="15359" max="15359" width="5" style="2" customWidth="1"/>
    <col min="15360" max="15361" width="4.7109375" style="2" customWidth="1"/>
    <col min="15362" max="15362" width="5.7109375" style="2" customWidth="1"/>
    <col min="15363" max="15363" width="4.7109375" style="2" customWidth="1"/>
    <col min="15364" max="15365" width="6" style="2" customWidth="1"/>
    <col min="15366" max="15366" width="9.140625" style="2" customWidth="1"/>
    <col min="15367" max="15374" width="0" style="2" hidden="1" customWidth="1"/>
    <col min="15375" max="15377" width="14.7109375" style="2" customWidth="1"/>
    <col min="15378" max="15379" width="0" style="2" hidden="1" customWidth="1"/>
    <col min="15380" max="15380" width="15.42578125" style="2" customWidth="1"/>
    <col min="15381" max="15381" width="12.7109375" style="2" customWidth="1"/>
    <col min="15382" max="15382" width="11.85546875" style="2" customWidth="1"/>
    <col min="15383" max="15383" width="12" style="2" bestFit="1" customWidth="1"/>
    <col min="15384" max="15384" width="9.28515625" style="2" bestFit="1" customWidth="1"/>
    <col min="15385" max="15610" width="9.140625" style="2"/>
    <col min="15611" max="15611" width="48.85546875" style="2" customWidth="1"/>
    <col min="15612" max="15612" width="0" style="2" hidden="1" customWidth="1"/>
    <col min="15613" max="15613" width="4.140625" style="2" customWidth="1"/>
    <col min="15614" max="15614" width="4" style="2" customWidth="1"/>
    <col min="15615" max="15615" width="5" style="2" customWidth="1"/>
    <col min="15616" max="15617" width="4.7109375" style="2" customWidth="1"/>
    <col min="15618" max="15618" width="5.7109375" style="2" customWidth="1"/>
    <col min="15619" max="15619" width="4.7109375" style="2" customWidth="1"/>
    <col min="15620" max="15621" width="6" style="2" customWidth="1"/>
    <col min="15622" max="15622" width="9.140625" style="2" customWidth="1"/>
    <col min="15623" max="15630" width="0" style="2" hidden="1" customWidth="1"/>
    <col min="15631" max="15633" width="14.7109375" style="2" customWidth="1"/>
    <col min="15634" max="15635" width="0" style="2" hidden="1" customWidth="1"/>
    <col min="15636" max="15636" width="15.42578125" style="2" customWidth="1"/>
    <col min="15637" max="15637" width="12.7109375" style="2" customWidth="1"/>
    <col min="15638" max="15638" width="11.85546875" style="2" customWidth="1"/>
    <col min="15639" max="15639" width="12" style="2" bestFit="1" customWidth="1"/>
    <col min="15640" max="15640" width="9.28515625" style="2" bestFit="1" customWidth="1"/>
    <col min="15641" max="15866" width="9.140625" style="2"/>
    <col min="15867" max="15867" width="48.85546875" style="2" customWidth="1"/>
    <col min="15868" max="15868" width="0" style="2" hidden="1" customWidth="1"/>
    <col min="15869" max="15869" width="4.140625" style="2" customWidth="1"/>
    <col min="15870" max="15870" width="4" style="2" customWidth="1"/>
    <col min="15871" max="15871" width="5" style="2" customWidth="1"/>
    <col min="15872" max="15873" width="4.7109375" style="2" customWidth="1"/>
    <col min="15874" max="15874" width="5.7109375" style="2" customWidth="1"/>
    <col min="15875" max="15875" width="4.7109375" style="2" customWidth="1"/>
    <col min="15876" max="15877" width="6" style="2" customWidth="1"/>
    <col min="15878" max="15878" width="9.140625" style="2" customWidth="1"/>
    <col min="15879" max="15886" width="0" style="2" hidden="1" customWidth="1"/>
    <col min="15887" max="15889" width="14.7109375" style="2" customWidth="1"/>
    <col min="15890" max="15891" width="0" style="2" hidden="1" customWidth="1"/>
    <col min="15892" max="15892" width="15.42578125" style="2" customWidth="1"/>
    <col min="15893" max="15893" width="12.7109375" style="2" customWidth="1"/>
    <col min="15894" max="15894" width="11.85546875" style="2" customWidth="1"/>
    <col min="15895" max="15895" width="12" style="2" bestFit="1" customWidth="1"/>
    <col min="15896" max="15896" width="9.28515625" style="2" bestFit="1" customWidth="1"/>
    <col min="15897" max="16122" width="9.140625" style="2"/>
    <col min="16123" max="16123" width="48.85546875" style="2" customWidth="1"/>
    <col min="16124" max="16124" width="0" style="2" hidden="1" customWidth="1"/>
    <col min="16125" max="16125" width="4.140625" style="2" customWidth="1"/>
    <col min="16126" max="16126" width="4" style="2" customWidth="1"/>
    <col min="16127" max="16127" width="5" style="2" customWidth="1"/>
    <col min="16128" max="16129" width="4.7109375" style="2" customWidth="1"/>
    <col min="16130" max="16130" width="5.7109375" style="2" customWidth="1"/>
    <col min="16131" max="16131" width="4.7109375" style="2" customWidth="1"/>
    <col min="16132" max="16133" width="6" style="2" customWidth="1"/>
    <col min="16134" max="16134" width="9.140625" style="2" customWidth="1"/>
    <col min="16135" max="16142" width="0" style="2" hidden="1" customWidth="1"/>
    <col min="16143" max="16145" width="14.7109375" style="2" customWidth="1"/>
    <col min="16146" max="16147" width="0" style="2" hidden="1" customWidth="1"/>
    <col min="16148" max="16148" width="15.42578125" style="2" customWidth="1"/>
    <col min="16149" max="16149" width="12.7109375" style="2" customWidth="1"/>
    <col min="16150" max="16150" width="11.85546875" style="2" customWidth="1"/>
    <col min="16151" max="16151" width="12" style="2" bestFit="1" customWidth="1"/>
    <col min="16152" max="16152" width="9.28515625" style="2" bestFit="1" customWidth="1"/>
    <col min="16153" max="16384" width="9.140625" style="2"/>
  </cols>
  <sheetData>
    <row r="1" spans="1:250" ht="19.5" customHeight="1" x14ac:dyDescent="0.25">
      <c r="A1" s="124" t="s">
        <v>2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</row>
    <row r="2" spans="1:250" ht="13.5" customHeight="1" x14ac:dyDescent="0.25">
      <c r="A2" s="124" t="s">
        <v>141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124"/>
    </row>
    <row r="3" spans="1:250" ht="27" customHeight="1" x14ac:dyDescent="0.25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</row>
    <row r="4" spans="1:250" ht="48.75" customHeight="1" x14ac:dyDescent="0.25">
      <c r="A4" s="20" t="s">
        <v>3</v>
      </c>
      <c r="B4" s="21" t="s">
        <v>63</v>
      </c>
      <c r="C4" s="21" t="s">
        <v>4</v>
      </c>
      <c r="D4" s="21" t="s">
        <v>62</v>
      </c>
      <c r="E4" s="21" t="s">
        <v>5</v>
      </c>
      <c r="F4" s="22" t="s">
        <v>6</v>
      </c>
      <c r="G4" s="22" t="s">
        <v>7</v>
      </c>
      <c r="H4" s="22" t="s">
        <v>8</v>
      </c>
      <c r="I4" s="22" t="s">
        <v>9</v>
      </c>
      <c r="J4" s="22" t="s">
        <v>10</v>
      </c>
      <c r="K4" s="4" t="s">
        <v>11</v>
      </c>
      <c r="L4" s="4" t="s">
        <v>64</v>
      </c>
      <c r="M4" s="24" t="s">
        <v>37</v>
      </c>
      <c r="N4" s="23" t="s">
        <v>38</v>
      </c>
      <c r="O4" s="23" t="s">
        <v>39</v>
      </c>
      <c r="P4" s="23" t="s">
        <v>40</v>
      </c>
      <c r="Q4" s="23" t="s">
        <v>41</v>
      </c>
      <c r="R4" s="21" t="s">
        <v>42</v>
      </c>
      <c r="S4" s="21" t="s">
        <v>105</v>
      </c>
      <c r="T4" s="21" t="s">
        <v>106</v>
      </c>
      <c r="U4" s="34" t="s">
        <v>142</v>
      </c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  <c r="DR4" s="8"/>
      <c r="DS4" s="8"/>
      <c r="DT4" s="8"/>
      <c r="DU4" s="8"/>
      <c r="DV4" s="8"/>
      <c r="DW4" s="8"/>
      <c r="DX4" s="8"/>
      <c r="DY4" s="8"/>
      <c r="DZ4" s="8"/>
      <c r="EA4" s="8"/>
      <c r="EB4" s="8"/>
      <c r="EC4" s="8"/>
      <c r="ED4" s="8"/>
      <c r="EE4" s="8"/>
      <c r="EF4" s="8"/>
      <c r="EG4" s="8"/>
      <c r="EH4" s="8"/>
      <c r="EI4" s="8"/>
      <c r="EJ4" s="8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8"/>
      <c r="GA4" s="8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8"/>
      <c r="GO4" s="8"/>
      <c r="GP4" s="8"/>
      <c r="GQ4" s="8"/>
      <c r="GR4" s="8"/>
      <c r="GS4" s="8"/>
      <c r="GT4" s="8"/>
      <c r="GU4" s="8"/>
      <c r="GV4" s="8"/>
      <c r="GW4" s="8"/>
      <c r="GX4" s="8"/>
      <c r="GY4" s="8"/>
      <c r="GZ4" s="8"/>
      <c r="HA4" s="8"/>
      <c r="HB4" s="8"/>
      <c r="HC4" s="8"/>
      <c r="HD4" s="8"/>
      <c r="HE4" s="8"/>
      <c r="HF4" s="8"/>
      <c r="HG4" s="8"/>
      <c r="HH4" s="8"/>
      <c r="HI4" s="8"/>
      <c r="HJ4" s="8"/>
      <c r="HK4" s="8"/>
      <c r="HL4" s="8"/>
      <c r="HM4" s="8"/>
      <c r="HN4" s="8"/>
      <c r="HO4" s="8"/>
      <c r="HP4" s="8"/>
      <c r="HQ4" s="8"/>
      <c r="HR4" s="8"/>
      <c r="HS4" s="8"/>
      <c r="HT4" s="8"/>
      <c r="HU4" s="8"/>
      <c r="HV4" s="8"/>
      <c r="HW4" s="8"/>
      <c r="HX4" s="8"/>
      <c r="HY4" s="8"/>
      <c r="HZ4" s="8"/>
      <c r="IA4" s="8"/>
      <c r="IB4" s="8"/>
      <c r="IC4" s="8"/>
      <c r="ID4" s="8"/>
      <c r="IE4" s="8"/>
      <c r="IF4" s="8"/>
      <c r="IG4" s="8"/>
      <c r="IH4" s="8"/>
      <c r="II4" s="8"/>
      <c r="IJ4" s="8"/>
      <c r="IK4" s="8"/>
      <c r="IL4" s="8"/>
      <c r="IM4" s="8"/>
      <c r="IN4" s="8"/>
      <c r="IO4" s="8"/>
      <c r="IP4" s="8"/>
    </row>
    <row r="5" spans="1:250" ht="30.75" customHeight="1" x14ac:dyDescent="0.25">
      <c r="A5" s="6" t="s">
        <v>12</v>
      </c>
      <c r="B5" s="31"/>
      <c r="C5" s="31"/>
      <c r="D5" s="25"/>
      <c r="E5" s="25"/>
      <c r="F5" s="43"/>
      <c r="G5" s="25"/>
      <c r="H5" s="25"/>
      <c r="I5" s="25"/>
      <c r="J5" s="25"/>
      <c r="K5" s="25"/>
      <c r="L5" s="25"/>
      <c r="M5" s="43" t="e">
        <f>M7+M8</f>
        <v>#REF!</v>
      </c>
      <c r="N5" s="43" t="e">
        <f t="shared" ref="N5:T5" si="0">N7+N8</f>
        <v>#REF!</v>
      </c>
      <c r="O5" s="43" t="e">
        <f t="shared" si="0"/>
        <v>#REF!</v>
      </c>
      <c r="P5" s="43" t="e">
        <f t="shared" si="0"/>
        <v>#REF!</v>
      </c>
      <c r="Q5" s="43" t="e">
        <f t="shared" si="0"/>
        <v>#REF!</v>
      </c>
      <c r="R5" s="43" t="e">
        <f t="shared" si="0"/>
        <v>#REF!</v>
      </c>
      <c r="S5" s="43">
        <f t="shared" si="0"/>
        <v>15266109</v>
      </c>
      <c r="T5" s="43">
        <f t="shared" si="0"/>
        <v>40325793.010000005</v>
      </c>
      <c r="U5" s="43">
        <f>U7+U8</f>
        <v>16944231.510000002</v>
      </c>
      <c r="V5" s="2"/>
      <c r="W5" s="2"/>
    </row>
    <row r="6" spans="1:250" s="8" customFormat="1" ht="17.25" customHeight="1" x14ac:dyDescent="0.25">
      <c r="A6" s="9" t="s">
        <v>13</v>
      </c>
      <c r="B6" s="29"/>
      <c r="C6" s="29"/>
      <c r="D6" s="30"/>
      <c r="E6" s="30"/>
      <c r="F6" s="30"/>
      <c r="G6" s="30"/>
      <c r="H6" s="30"/>
      <c r="I6" s="30"/>
      <c r="J6" s="30"/>
      <c r="K6" s="30"/>
      <c r="L6" s="30"/>
      <c r="M6" s="75"/>
      <c r="N6" s="75"/>
      <c r="O6" s="75"/>
      <c r="P6" s="75"/>
      <c r="Q6" s="75"/>
      <c r="R6" s="75"/>
      <c r="S6" s="75"/>
      <c r="T6" s="75"/>
      <c r="U6" s="75"/>
    </row>
    <row r="7" spans="1:250" s="8" customFormat="1" ht="17.25" customHeight="1" x14ac:dyDescent="0.25">
      <c r="A7" s="6" t="s">
        <v>14</v>
      </c>
      <c r="B7" s="31"/>
      <c r="C7" s="31"/>
      <c r="D7" s="25"/>
      <c r="E7" s="25"/>
      <c r="F7" s="25"/>
      <c r="G7" s="25"/>
      <c r="H7" s="25"/>
      <c r="I7" s="25"/>
      <c r="J7" s="25"/>
      <c r="K7" s="25"/>
      <c r="L7" s="25"/>
      <c r="M7" s="43" t="e">
        <f>#REF!+M51+M86</f>
        <v>#REF!</v>
      </c>
      <c r="N7" s="43" t="e">
        <f>#REF!+N51+N86</f>
        <v>#REF!</v>
      </c>
      <c r="O7" s="43" t="e">
        <f>#REF!+O51+O86</f>
        <v>#REF!</v>
      </c>
      <c r="P7" s="43" t="e">
        <f>#REF!+P51+P86</f>
        <v>#REF!</v>
      </c>
      <c r="Q7" s="43" t="e">
        <f>#REF!+Q51+Q86</f>
        <v>#REF!</v>
      </c>
      <c r="R7" s="43" t="e">
        <f>#REF!+R51+R86</f>
        <v>#REF!</v>
      </c>
      <c r="S7" s="43">
        <f>S18+S21+S31+S74+S77+S80+S91+S105+S24+S83</f>
        <v>14202045</v>
      </c>
      <c r="T7" s="43">
        <f>T18+T21+T31+T74+T77+T80+T91+T105+T24+T83</f>
        <v>38987484.340000004</v>
      </c>
      <c r="U7" s="43">
        <f>U18+U21+U31+U74+U77+U80+U91+U105+U24+U83</f>
        <v>16807121.190000001</v>
      </c>
    </row>
    <row r="8" spans="1:250" ht="17.25" customHeight="1" x14ac:dyDescent="0.25">
      <c r="A8" s="6" t="s">
        <v>15</v>
      </c>
      <c r="B8" s="31"/>
      <c r="C8" s="31"/>
      <c r="D8" s="25"/>
      <c r="E8" s="25"/>
      <c r="F8" s="25"/>
      <c r="G8" s="25"/>
      <c r="H8" s="25"/>
      <c r="I8" s="25"/>
      <c r="J8" s="25"/>
      <c r="K8" s="25"/>
      <c r="L8" s="25"/>
      <c r="M8" s="43" t="e">
        <f>#REF!+M31+M35+M41+M64</f>
        <v>#REF!</v>
      </c>
      <c r="N8" s="43" t="e">
        <f>#REF!+N31+N35+N41+N64</f>
        <v>#REF!</v>
      </c>
      <c r="O8" s="43" t="e">
        <f>#REF!+O31+O35+O41+O64</f>
        <v>#REF!</v>
      </c>
      <c r="P8" s="43" t="e">
        <f>#REF!+P31+P35+P41+P64</f>
        <v>#REF!</v>
      </c>
      <c r="Q8" s="43" t="e">
        <f>#REF!+Q31+Q35+Q41+Q64</f>
        <v>#REF!</v>
      </c>
      <c r="R8" s="43" t="e">
        <f>#REF!+R31+R35+R41+R64</f>
        <v>#REF!</v>
      </c>
      <c r="S8" s="43">
        <f>S19+S22+S32+S75+S78+S81+S92+S25</f>
        <v>1064064</v>
      </c>
      <c r="T8" s="43">
        <f>T19+T22+T32+T75+T78+T81+T92+T25</f>
        <v>1338308.67</v>
      </c>
      <c r="U8" s="43">
        <f>U19+U22+U32+U75+U78+U81+U92+U25</f>
        <v>137110.31999999998</v>
      </c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  <c r="DM8" s="8"/>
      <c r="DN8" s="8"/>
      <c r="DO8" s="8"/>
      <c r="DP8" s="8"/>
      <c r="DQ8" s="8"/>
      <c r="DR8" s="8"/>
      <c r="DS8" s="8"/>
      <c r="DT8" s="8"/>
      <c r="DU8" s="8"/>
      <c r="DV8" s="8"/>
      <c r="DW8" s="8"/>
      <c r="DX8" s="8"/>
      <c r="DY8" s="8"/>
      <c r="DZ8" s="8"/>
      <c r="EA8" s="8"/>
      <c r="EB8" s="8"/>
      <c r="EC8" s="8"/>
      <c r="ED8" s="8"/>
      <c r="EE8" s="8"/>
      <c r="EF8" s="8"/>
      <c r="EG8" s="8"/>
      <c r="EH8" s="8"/>
      <c r="EI8" s="8"/>
      <c r="EJ8" s="8"/>
      <c r="EK8" s="8"/>
      <c r="EL8" s="8"/>
      <c r="EM8" s="8"/>
      <c r="EN8" s="8"/>
      <c r="EO8" s="8"/>
      <c r="EP8" s="8"/>
      <c r="EQ8" s="8"/>
      <c r="ER8" s="8"/>
      <c r="ES8" s="8"/>
      <c r="ET8" s="8"/>
      <c r="EU8" s="8"/>
      <c r="EV8" s="8"/>
      <c r="EW8" s="8"/>
      <c r="EX8" s="8"/>
      <c r="EY8" s="8"/>
      <c r="EZ8" s="8"/>
      <c r="FA8" s="8"/>
      <c r="FB8" s="8"/>
      <c r="FC8" s="8"/>
      <c r="FD8" s="8"/>
      <c r="FE8" s="8"/>
      <c r="FF8" s="8"/>
      <c r="FG8" s="8"/>
      <c r="FH8" s="8"/>
      <c r="FI8" s="8"/>
      <c r="FJ8" s="8"/>
      <c r="FK8" s="8"/>
      <c r="FL8" s="8"/>
      <c r="FM8" s="8"/>
      <c r="FN8" s="8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  <c r="FZ8" s="8"/>
      <c r="GA8" s="8"/>
      <c r="GB8" s="8"/>
      <c r="GC8" s="8"/>
      <c r="GD8" s="8"/>
      <c r="GE8" s="8"/>
      <c r="GF8" s="8"/>
      <c r="GG8" s="8"/>
      <c r="GH8" s="8"/>
      <c r="GI8" s="8"/>
      <c r="GJ8" s="8"/>
      <c r="GK8" s="8"/>
      <c r="GL8" s="8"/>
      <c r="GM8" s="8"/>
      <c r="GN8" s="8"/>
      <c r="GO8" s="8"/>
      <c r="GP8" s="8"/>
      <c r="GQ8" s="8"/>
      <c r="GR8" s="8"/>
      <c r="GS8" s="8"/>
      <c r="GT8" s="8"/>
      <c r="GU8" s="8"/>
      <c r="GV8" s="8"/>
      <c r="GW8" s="8"/>
      <c r="GX8" s="8"/>
      <c r="GY8" s="8"/>
      <c r="GZ8" s="8"/>
      <c r="HA8" s="8"/>
      <c r="HB8" s="8"/>
      <c r="HC8" s="8"/>
      <c r="HD8" s="8"/>
      <c r="HE8" s="8"/>
      <c r="HF8" s="8"/>
      <c r="HG8" s="8"/>
      <c r="HH8" s="8"/>
      <c r="HI8" s="8"/>
      <c r="HJ8" s="8"/>
      <c r="HK8" s="8"/>
      <c r="HL8" s="8"/>
      <c r="HM8" s="8"/>
      <c r="HN8" s="8"/>
      <c r="HO8" s="8"/>
      <c r="HP8" s="8"/>
      <c r="HQ8" s="8"/>
      <c r="HR8" s="8"/>
      <c r="HS8" s="8"/>
      <c r="HT8" s="8"/>
      <c r="HU8" s="8"/>
      <c r="HV8" s="8"/>
      <c r="HW8" s="8"/>
      <c r="HX8" s="8"/>
      <c r="HY8" s="8"/>
      <c r="HZ8" s="8"/>
      <c r="IA8" s="8"/>
      <c r="IB8" s="8"/>
      <c r="IC8" s="8"/>
      <c r="ID8" s="8"/>
      <c r="IE8" s="8"/>
      <c r="IF8" s="8"/>
      <c r="IG8" s="8"/>
      <c r="IH8" s="8"/>
      <c r="II8" s="8"/>
      <c r="IJ8" s="8"/>
      <c r="IK8" s="8"/>
      <c r="IL8" s="8"/>
      <c r="IM8" s="8"/>
      <c r="IN8" s="8"/>
      <c r="IO8" s="8"/>
      <c r="IP8" s="8"/>
    </row>
    <row r="9" spans="1:250" ht="34.5" customHeight="1" x14ac:dyDescent="0.25">
      <c r="A9" s="6" t="s">
        <v>107</v>
      </c>
      <c r="B9" s="31">
        <v>22</v>
      </c>
      <c r="C9" s="31"/>
      <c r="D9" s="25"/>
      <c r="E9" s="25"/>
      <c r="F9" s="25"/>
      <c r="G9" s="25"/>
      <c r="H9" s="25"/>
      <c r="I9" s="25"/>
      <c r="J9" s="25"/>
      <c r="K9" s="25"/>
      <c r="L9" s="25"/>
      <c r="M9" s="43"/>
      <c r="N9" s="43"/>
      <c r="O9" s="43"/>
      <c r="P9" s="43"/>
      <c r="Q9" s="43"/>
      <c r="R9" s="43"/>
      <c r="S9" s="43">
        <f>S10+S44+S84+S98</f>
        <v>15279174</v>
      </c>
      <c r="T9" s="43">
        <f>T10+T44+T84+T98</f>
        <v>40325793.010000005</v>
      </c>
      <c r="U9" s="43">
        <f>U10+U44+U84+U98</f>
        <v>16944231.510000002</v>
      </c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  <c r="CS9" s="8"/>
      <c r="CT9" s="8"/>
      <c r="CU9" s="8"/>
      <c r="CV9" s="8"/>
      <c r="CW9" s="8"/>
      <c r="CX9" s="8"/>
      <c r="CY9" s="8"/>
      <c r="CZ9" s="8"/>
      <c r="DA9" s="8"/>
      <c r="DB9" s="8"/>
      <c r="DC9" s="8"/>
      <c r="DD9" s="8"/>
      <c r="DE9" s="8"/>
      <c r="DF9" s="8"/>
      <c r="DG9" s="8"/>
      <c r="DH9" s="8"/>
      <c r="DI9" s="8"/>
      <c r="DJ9" s="8"/>
      <c r="DK9" s="8"/>
      <c r="DL9" s="8"/>
      <c r="DM9" s="8"/>
      <c r="DN9" s="8"/>
      <c r="DO9" s="8"/>
      <c r="DP9" s="8"/>
      <c r="DQ9" s="8"/>
      <c r="DR9" s="8"/>
      <c r="DS9" s="8"/>
      <c r="DT9" s="8"/>
      <c r="DU9" s="8"/>
      <c r="DV9" s="8"/>
      <c r="DW9" s="8"/>
      <c r="DX9" s="8"/>
      <c r="DY9" s="8"/>
      <c r="DZ9" s="8"/>
      <c r="EA9" s="8"/>
      <c r="EB9" s="8"/>
      <c r="EC9" s="8"/>
      <c r="ED9" s="8"/>
      <c r="EE9" s="8"/>
      <c r="EF9" s="8"/>
      <c r="EG9" s="8"/>
      <c r="EH9" s="8"/>
      <c r="EI9" s="8"/>
      <c r="EJ9" s="8"/>
      <c r="EK9" s="8"/>
      <c r="EL9" s="8"/>
      <c r="EM9" s="8"/>
      <c r="EN9" s="8"/>
      <c r="EO9" s="8"/>
      <c r="EP9" s="8"/>
      <c r="EQ9" s="8"/>
      <c r="ER9" s="8"/>
      <c r="ES9" s="8"/>
      <c r="ET9" s="8"/>
      <c r="EU9" s="8"/>
      <c r="EV9" s="8"/>
      <c r="EW9" s="8"/>
      <c r="EX9" s="8"/>
      <c r="EY9" s="8"/>
      <c r="EZ9" s="8"/>
      <c r="FA9" s="8"/>
      <c r="FB9" s="8"/>
      <c r="FC9" s="8"/>
      <c r="FD9" s="8"/>
      <c r="FE9" s="8"/>
      <c r="FF9" s="8"/>
      <c r="FG9" s="8"/>
      <c r="FH9" s="8"/>
      <c r="FI9" s="8"/>
      <c r="FJ9" s="8"/>
      <c r="FK9" s="8"/>
      <c r="FL9" s="8"/>
      <c r="FM9" s="8"/>
      <c r="FN9" s="8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  <c r="FZ9" s="8"/>
      <c r="GA9" s="8"/>
      <c r="GB9" s="8"/>
      <c r="GC9" s="8"/>
      <c r="GD9" s="8"/>
      <c r="GE9" s="8"/>
      <c r="GF9" s="8"/>
      <c r="GG9" s="8"/>
      <c r="GH9" s="8"/>
      <c r="GI9" s="8"/>
      <c r="GJ9" s="8"/>
      <c r="GK9" s="8"/>
      <c r="GL9" s="8"/>
      <c r="GM9" s="8"/>
      <c r="GN9" s="8"/>
      <c r="GO9" s="8"/>
      <c r="GP9" s="8"/>
      <c r="GQ9" s="8"/>
      <c r="GR9" s="8"/>
      <c r="GS9" s="8"/>
      <c r="GT9" s="8"/>
      <c r="GU9" s="8"/>
      <c r="GV9" s="8"/>
      <c r="GW9" s="8"/>
      <c r="GX9" s="8"/>
      <c r="GY9" s="8"/>
      <c r="GZ9" s="8"/>
      <c r="HA9" s="8"/>
      <c r="HB9" s="8"/>
      <c r="HC9" s="8"/>
      <c r="HD9" s="8"/>
      <c r="HE9" s="8"/>
      <c r="HF9" s="8"/>
      <c r="HG9" s="8"/>
      <c r="HH9" s="8"/>
      <c r="HI9" s="8"/>
      <c r="HJ9" s="8"/>
      <c r="HK9" s="8"/>
      <c r="HL9" s="8"/>
      <c r="HM9" s="8"/>
      <c r="HN9" s="8"/>
      <c r="HO9" s="8"/>
      <c r="HP9" s="8"/>
      <c r="HQ9" s="8"/>
      <c r="HR9" s="8"/>
      <c r="HS9" s="8"/>
      <c r="HT9" s="8"/>
      <c r="HU9" s="8"/>
      <c r="HV9" s="8"/>
      <c r="HW9" s="8"/>
      <c r="HX9" s="8"/>
      <c r="HY9" s="8"/>
      <c r="HZ9" s="8"/>
      <c r="IA9" s="8"/>
      <c r="IB9" s="8"/>
      <c r="IC9" s="8"/>
      <c r="ID9" s="8"/>
      <c r="IE9" s="8"/>
      <c r="IF9" s="8"/>
      <c r="IG9" s="8"/>
      <c r="IH9" s="8"/>
      <c r="II9" s="8"/>
      <c r="IJ9" s="8"/>
      <c r="IK9" s="8"/>
      <c r="IL9" s="8"/>
      <c r="IM9" s="8"/>
      <c r="IN9" s="8"/>
      <c r="IO9" s="8"/>
      <c r="IP9" s="8"/>
    </row>
    <row r="10" spans="1:250" ht="34.5" customHeight="1" x14ac:dyDescent="0.25">
      <c r="A10" s="6" t="s">
        <v>67</v>
      </c>
      <c r="B10" s="31">
        <v>22</v>
      </c>
      <c r="C10" s="31">
        <v>0</v>
      </c>
      <c r="D10" s="31">
        <v>81</v>
      </c>
      <c r="E10" s="25"/>
      <c r="F10" s="25"/>
      <c r="G10" s="25"/>
      <c r="H10" s="25"/>
      <c r="I10" s="25"/>
      <c r="J10" s="25"/>
      <c r="K10" s="25"/>
      <c r="L10" s="25"/>
      <c r="M10" s="43"/>
      <c r="N10" s="43"/>
      <c r="O10" s="43"/>
      <c r="P10" s="43"/>
      <c r="Q10" s="43"/>
      <c r="R10" s="43"/>
      <c r="S10" s="43">
        <f t="shared" ref="S10:U11" si="1">S11</f>
        <v>221612</v>
      </c>
      <c r="T10" s="43">
        <f t="shared" si="1"/>
        <v>6802206.5100000007</v>
      </c>
      <c r="U10" s="43">
        <f t="shared" si="1"/>
        <v>2742186.5100000002</v>
      </c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  <c r="CV10" s="8"/>
      <c r="CW10" s="8"/>
      <c r="CX10" s="8"/>
      <c r="CY10" s="8"/>
      <c r="CZ10" s="8"/>
      <c r="DA10" s="8"/>
      <c r="DB10" s="8"/>
      <c r="DC10" s="8"/>
      <c r="DD10" s="8"/>
      <c r="DE10" s="8"/>
      <c r="DF10" s="8"/>
      <c r="DG10" s="8"/>
      <c r="DH10" s="8"/>
      <c r="DI10" s="8"/>
      <c r="DJ10" s="8"/>
      <c r="DK10" s="8"/>
      <c r="DL10" s="8"/>
      <c r="DM10" s="8"/>
      <c r="DN10" s="8"/>
      <c r="DO10" s="8"/>
      <c r="DP10" s="8"/>
      <c r="DQ10" s="8"/>
      <c r="DR10" s="8"/>
      <c r="DS10" s="8"/>
      <c r="DT10" s="8"/>
      <c r="DU10" s="8"/>
      <c r="DV10" s="8"/>
      <c r="DW10" s="8"/>
      <c r="DX10" s="8"/>
      <c r="DY10" s="8"/>
      <c r="DZ10" s="8"/>
      <c r="EA10" s="8"/>
      <c r="EB10" s="8"/>
      <c r="EC10" s="8"/>
      <c r="ED10" s="8"/>
      <c r="EE10" s="8"/>
      <c r="EF10" s="8"/>
      <c r="EG10" s="8"/>
      <c r="EH10" s="8"/>
      <c r="EI10" s="8"/>
      <c r="EJ10" s="8"/>
      <c r="EK10" s="8"/>
      <c r="EL10" s="8"/>
      <c r="EM10" s="8"/>
      <c r="EN10" s="8"/>
      <c r="EO10" s="8"/>
      <c r="EP10" s="8"/>
      <c r="EQ10" s="8"/>
      <c r="ER10" s="8"/>
      <c r="ES10" s="8"/>
      <c r="ET10" s="8"/>
      <c r="EU10" s="8"/>
      <c r="EV10" s="8"/>
      <c r="EW10" s="8"/>
      <c r="EX10" s="8"/>
      <c r="EY10" s="8"/>
      <c r="EZ10" s="8"/>
      <c r="FA10" s="8"/>
      <c r="FB10" s="8"/>
      <c r="FC10" s="8"/>
      <c r="FD10" s="8"/>
      <c r="FE10" s="8"/>
      <c r="FF10" s="8"/>
      <c r="FG10" s="8"/>
      <c r="FH10" s="8"/>
      <c r="FI10" s="8"/>
      <c r="FJ10" s="8"/>
      <c r="FK10" s="8"/>
      <c r="FL10" s="8"/>
      <c r="FM10" s="8"/>
      <c r="FN10" s="8"/>
      <c r="FO10" s="8"/>
      <c r="FP10" s="8"/>
      <c r="FQ10" s="8"/>
      <c r="FR10" s="8"/>
      <c r="FS10" s="8"/>
      <c r="FT10" s="8"/>
      <c r="FU10" s="8"/>
      <c r="FV10" s="8"/>
      <c r="FW10" s="8"/>
      <c r="FX10" s="8"/>
      <c r="FY10" s="8"/>
      <c r="FZ10" s="8"/>
      <c r="GA10" s="8"/>
      <c r="GB10" s="8"/>
      <c r="GC10" s="8"/>
      <c r="GD10" s="8"/>
      <c r="GE10" s="8"/>
      <c r="GF10" s="8"/>
      <c r="GG10" s="8"/>
      <c r="GH10" s="8"/>
      <c r="GI10" s="8"/>
      <c r="GJ10" s="8"/>
      <c r="GK10" s="8"/>
      <c r="GL10" s="8"/>
      <c r="GM10" s="8"/>
      <c r="GN10" s="8"/>
      <c r="GO10" s="8"/>
      <c r="GP10" s="8"/>
      <c r="GQ10" s="8"/>
      <c r="GR10" s="8"/>
      <c r="GS10" s="8"/>
      <c r="GT10" s="8"/>
      <c r="GU10" s="8"/>
      <c r="GV10" s="8"/>
      <c r="GW10" s="8"/>
      <c r="GX10" s="8"/>
      <c r="GY10" s="8"/>
      <c r="GZ10" s="8"/>
      <c r="HA10" s="8"/>
      <c r="HB10" s="8"/>
      <c r="HC10" s="8"/>
      <c r="HD10" s="8"/>
      <c r="HE10" s="8"/>
      <c r="HF10" s="8"/>
      <c r="HG10" s="8"/>
      <c r="HH10" s="8"/>
      <c r="HI10" s="8"/>
      <c r="HJ10" s="8"/>
      <c r="HK10" s="8"/>
      <c r="HL10" s="8"/>
      <c r="HM10" s="8"/>
      <c r="HN10" s="8"/>
      <c r="HO10" s="8"/>
      <c r="HP10" s="8"/>
      <c r="HQ10" s="8"/>
      <c r="HR10" s="8"/>
      <c r="HS10" s="8"/>
      <c r="HT10" s="8"/>
      <c r="HU10" s="8"/>
      <c r="HV10" s="8"/>
      <c r="HW10" s="8"/>
      <c r="HX10" s="8"/>
      <c r="HY10" s="8"/>
      <c r="HZ10" s="8"/>
      <c r="IA10" s="8"/>
      <c r="IB10" s="8"/>
      <c r="IC10" s="8"/>
      <c r="ID10" s="8"/>
      <c r="IE10" s="8"/>
      <c r="IF10" s="8"/>
      <c r="IG10" s="8"/>
      <c r="IH10" s="8"/>
      <c r="II10" s="8"/>
      <c r="IJ10" s="8"/>
      <c r="IK10" s="8"/>
      <c r="IL10" s="8"/>
      <c r="IM10" s="8"/>
      <c r="IN10" s="8"/>
      <c r="IO10" s="8"/>
      <c r="IP10" s="8"/>
    </row>
    <row r="11" spans="1:250" ht="19.5" customHeight="1" x14ac:dyDescent="0.25">
      <c r="A11" s="6" t="s">
        <v>66</v>
      </c>
      <c r="B11" s="31">
        <v>22</v>
      </c>
      <c r="C11" s="31">
        <v>0</v>
      </c>
      <c r="D11" s="31">
        <v>81</v>
      </c>
      <c r="E11" s="25">
        <v>922</v>
      </c>
      <c r="F11" s="25"/>
      <c r="G11" s="25"/>
      <c r="H11" s="25"/>
      <c r="I11" s="25"/>
      <c r="J11" s="25"/>
      <c r="K11" s="25"/>
      <c r="L11" s="25"/>
      <c r="M11" s="43"/>
      <c r="N11" s="43"/>
      <c r="O11" s="43"/>
      <c r="P11" s="43"/>
      <c r="Q11" s="43"/>
      <c r="R11" s="43"/>
      <c r="S11" s="43">
        <f t="shared" si="1"/>
        <v>221612</v>
      </c>
      <c r="T11" s="43">
        <f t="shared" si="1"/>
        <v>6802206.5100000007</v>
      </c>
      <c r="U11" s="43">
        <f t="shared" si="1"/>
        <v>2742186.5100000002</v>
      </c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  <c r="CR11" s="8"/>
      <c r="CS11" s="8"/>
      <c r="CT11" s="8"/>
      <c r="CU11" s="8"/>
      <c r="CV11" s="8"/>
      <c r="CW11" s="8"/>
      <c r="CX11" s="8"/>
      <c r="CY11" s="8"/>
      <c r="CZ11" s="8"/>
      <c r="DA11" s="8"/>
      <c r="DB11" s="8"/>
      <c r="DC11" s="8"/>
      <c r="DD11" s="8"/>
      <c r="DE11" s="8"/>
      <c r="DF11" s="8"/>
      <c r="DG11" s="8"/>
      <c r="DH11" s="8"/>
      <c r="DI11" s="8"/>
      <c r="DJ11" s="8"/>
      <c r="DK11" s="8"/>
      <c r="DL11" s="8"/>
      <c r="DM11" s="8"/>
      <c r="DN11" s="8"/>
      <c r="DO11" s="8"/>
      <c r="DP11" s="8"/>
      <c r="DQ11" s="8"/>
      <c r="DR11" s="8"/>
      <c r="DS11" s="8"/>
      <c r="DT11" s="8"/>
      <c r="DU11" s="8"/>
      <c r="DV11" s="8"/>
      <c r="DW11" s="8"/>
      <c r="DX11" s="8"/>
      <c r="DY11" s="8"/>
      <c r="DZ11" s="8"/>
      <c r="EA11" s="8"/>
      <c r="EB11" s="8"/>
      <c r="EC11" s="8"/>
      <c r="ED11" s="8"/>
      <c r="EE11" s="8"/>
      <c r="EF11" s="8"/>
      <c r="EG11" s="8"/>
      <c r="EH11" s="8"/>
      <c r="EI11" s="8"/>
      <c r="EJ11" s="8"/>
      <c r="EK11" s="8"/>
      <c r="EL11" s="8"/>
      <c r="EM11" s="8"/>
      <c r="EN11" s="8"/>
      <c r="EO11" s="8"/>
      <c r="EP11" s="8"/>
      <c r="EQ11" s="8"/>
      <c r="ER11" s="8"/>
      <c r="ES11" s="8"/>
      <c r="ET11" s="8"/>
      <c r="EU11" s="8"/>
      <c r="EV11" s="8"/>
      <c r="EW11" s="8"/>
      <c r="EX11" s="8"/>
      <c r="EY11" s="8"/>
      <c r="EZ11" s="8"/>
      <c r="FA11" s="8"/>
      <c r="FB11" s="8"/>
      <c r="FC11" s="8"/>
      <c r="FD11" s="8"/>
      <c r="FE11" s="8"/>
      <c r="FF11" s="8"/>
      <c r="FG11" s="8"/>
      <c r="FH11" s="8"/>
      <c r="FI11" s="8"/>
      <c r="FJ11" s="8"/>
      <c r="FK11" s="8"/>
      <c r="FL11" s="8"/>
      <c r="FM11" s="8"/>
      <c r="FN11" s="8"/>
      <c r="FO11" s="8"/>
      <c r="FP11" s="8"/>
      <c r="FQ11" s="8"/>
      <c r="FR11" s="8"/>
      <c r="FS11" s="8"/>
      <c r="FT11" s="8"/>
      <c r="FU11" s="8"/>
      <c r="FV11" s="8"/>
      <c r="FW11" s="8"/>
      <c r="FX11" s="8"/>
      <c r="FY11" s="8"/>
      <c r="FZ11" s="8"/>
      <c r="GA11" s="8"/>
      <c r="GB11" s="8"/>
      <c r="GC11" s="8"/>
      <c r="GD11" s="8"/>
      <c r="GE11" s="8"/>
      <c r="GF11" s="8"/>
      <c r="GG11" s="8"/>
      <c r="GH11" s="8"/>
      <c r="GI11" s="8"/>
      <c r="GJ11" s="8"/>
      <c r="GK11" s="8"/>
      <c r="GL11" s="8"/>
      <c r="GM11" s="8"/>
      <c r="GN11" s="8"/>
      <c r="GO11" s="8"/>
      <c r="GP11" s="8"/>
      <c r="GQ11" s="8"/>
      <c r="GR11" s="8"/>
      <c r="GS11" s="8"/>
      <c r="GT11" s="8"/>
      <c r="GU11" s="8"/>
      <c r="GV11" s="8"/>
      <c r="GW11" s="8"/>
      <c r="GX11" s="8"/>
      <c r="GY11" s="8"/>
      <c r="GZ11" s="8"/>
      <c r="HA11" s="8"/>
      <c r="HB11" s="8"/>
      <c r="HC11" s="8"/>
      <c r="HD11" s="8"/>
      <c r="HE11" s="8"/>
      <c r="HF11" s="8"/>
      <c r="HG11" s="8"/>
      <c r="HH11" s="8"/>
      <c r="HI11" s="8"/>
      <c r="HJ11" s="8"/>
      <c r="HK11" s="8"/>
      <c r="HL11" s="8"/>
      <c r="HM11" s="8"/>
      <c r="HN11" s="8"/>
      <c r="HO11" s="8"/>
      <c r="HP11" s="8"/>
      <c r="HQ11" s="8"/>
      <c r="HR11" s="8"/>
      <c r="HS11" s="8"/>
      <c r="HT11" s="8"/>
      <c r="HU11" s="8"/>
      <c r="HV11" s="8"/>
      <c r="HW11" s="8"/>
      <c r="HX11" s="8"/>
      <c r="HY11" s="8"/>
      <c r="HZ11" s="8"/>
      <c r="IA11" s="8"/>
      <c r="IB11" s="8"/>
      <c r="IC11" s="8"/>
      <c r="ID11" s="8"/>
      <c r="IE11" s="8"/>
      <c r="IF11" s="8"/>
      <c r="IG11" s="8"/>
      <c r="IH11" s="8"/>
      <c r="II11" s="8"/>
      <c r="IJ11" s="8"/>
      <c r="IK11" s="8"/>
      <c r="IL11" s="8"/>
      <c r="IM11" s="8"/>
      <c r="IN11" s="8"/>
      <c r="IO11" s="8"/>
      <c r="IP11" s="8"/>
    </row>
    <row r="12" spans="1:250" s="13" customFormat="1" ht="17.25" customHeight="1" x14ac:dyDescent="0.25">
      <c r="A12" s="26" t="s">
        <v>16</v>
      </c>
      <c r="B12" s="35">
        <v>22</v>
      </c>
      <c r="C12" s="31">
        <v>0</v>
      </c>
      <c r="D12" s="31">
        <v>81</v>
      </c>
      <c r="E12" s="32" t="s">
        <v>68</v>
      </c>
      <c r="F12" s="32" t="s">
        <v>18</v>
      </c>
      <c r="G12" s="32"/>
      <c r="H12" s="32"/>
      <c r="I12" s="32"/>
      <c r="J12" s="32"/>
      <c r="K12" s="32"/>
      <c r="L12" s="32"/>
      <c r="M12" s="43">
        <f t="shared" ref="M12:U12" si="2">M13</f>
        <v>124496</v>
      </c>
      <c r="N12" s="43">
        <f t="shared" si="2"/>
        <v>15611434</v>
      </c>
      <c r="O12" s="43">
        <f t="shared" si="2"/>
        <v>477909</v>
      </c>
      <c r="P12" s="43">
        <f t="shared" si="2"/>
        <v>3259340</v>
      </c>
      <c r="Q12" s="43">
        <f t="shared" si="2"/>
        <v>5820934</v>
      </c>
      <c r="R12" s="43">
        <f t="shared" si="2"/>
        <v>154695</v>
      </c>
      <c r="S12" s="43">
        <f t="shared" si="2"/>
        <v>221612</v>
      </c>
      <c r="T12" s="43">
        <f t="shared" si="2"/>
        <v>6802206.5100000007</v>
      </c>
      <c r="U12" s="43">
        <f t="shared" si="2"/>
        <v>2742186.5100000002</v>
      </c>
    </row>
    <row r="13" spans="1:250" s="13" customFormat="1" ht="17.25" customHeight="1" x14ac:dyDescent="0.25">
      <c r="A13" s="26" t="s">
        <v>0</v>
      </c>
      <c r="B13" s="35">
        <v>22</v>
      </c>
      <c r="C13" s="31">
        <v>0</v>
      </c>
      <c r="D13" s="31">
        <v>81</v>
      </c>
      <c r="E13" s="32" t="s">
        <v>68</v>
      </c>
      <c r="F13" s="32" t="s">
        <v>18</v>
      </c>
      <c r="G13" s="32" t="s">
        <v>19</v>
      </c>
      <c r="H13" s="32"/>
      <c r="I13" s="32"/>
      <c r="J13" s="32"/>
      <c r="K13" s="32"/>
      <c r="L13" s="32"/>
      <c r="M13" s="43">
        <f t="shared" ref="M13:R13" si="3">M28+M32+M37+M52</f>
        <v>124496</v>
      </c>
      <c r="N13" s="43">
        <f t="shared" si="3"/>
        <v>15611434</v>
      </c>
      <c r="O13" s="43">
        <f t="shared" si="3"/>
        <v>477909</v>
      </c>
      <c r="P13" s="43">
        <f t="shared" si="3"/>
        <v>3259340</v>
      </c>
      <c r="Q13" s="43">
        <f t="shared" si="3"/>
        <v>5820934</v>
      </c>
      <c r="R13" s="43">
        <f t="shared" si="3"/>
        <v>154695</v>
      </c>
      <c r="S13" s="43">
        <f>S14+S28+S37+S41</f>
        <v>221612</v>
      </c>
      <c r="T13" s="43">
        <f>T14+T28+T37+T41</f>
        <v>6802206.5100000007</v>
      </c>
      <c r="U13" s="43">
        <f>U14+U28+U37+U41</f>
        <v>2742186.5100000002</v>
      </c>
    </row>
    <row r="14" spans="1:250" ht="17.25" customHeight="1" x14ac:dyDescent="0.25">
      <c r="A14" s="7" t="s">
        <v>108</v>
      </c>
      <c r="B14" s="31">
        <v>22</v>
      </c>
      <c r="C14" s="31">
        <v>0</v>
      </c>
      <c r="D14" s="31">
        <v>81</v>
      </c>
      <c r="E14" s="31">
        <v>922</v>
      </c>
      <c r="F14" s="32" t="s">
        <v>18</v>
      </c>
      <c r="G14" s="32" t="s">
        <v>19</v>
      </c>
      <c r="H14" s="32" t="s">
        <v>109</v>
      </c>
      <c r="I14" s="36"/>
      <c r="J14" s="32"/>
      <c r="K14" s="32"/>
      <c r="L14" s="32"/>
      <c r="M14" s="76">
        <f t="shared" ref="M14:M15" si="4">M15</f>
        <v>0</v>
      </c>
      <c r="N14" s="76"/>
      <c r="O14" s="76"/>
      <c r="P14" s="76"/>
      <c r="Q14" s="76"/>
      <c r="R14" s="77"/>
      <c r="S14" s="77">
        <f>S15</f>
        <v>221612</v>
      </c>
      <c r="T14" s="77">
        <f>T15</f>
        <v>6550983.5300000003</v>
      </c>
      <c r="U14" s="77">
        <f>U15</f>
        <v>2500493.89</v>
      </c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  <c r="CQ14" s="8"/>
      <c r="CR14" s="8"/>
      <c r="CS14" s="8"/>
      <c r="CT14" s="8"/>
      <c r="CU14" s="8"/>
      <c r="CV14" s="8"/>
      <c r="CW14" s="8"/>
      <c r="CX14" s="8"/>
      <c r="CY14" s="8"/>
      <c r="CZ14" s="8"/>
      <c r="DA14" s="8"/>
      <c r="DB14" s="8"/>
      <c r="DC14" s="8"/>
      <c r="DD14" s="8"/>
      <c r="DE14" s="8"/>
      <c r="DF14" s="8"/>
      <c r="DG14" s="8"/>
      <c r="DH14" s="8"/>
      <c r="DI14" s="8"/>
      <c r="DJ14" s="8"/>
      <c r="DK14" s="8"/>
      <c r="DL14" s="8"/>
      <c r="DM14" s="8"/>
      <c r="DN14" s="8"/>
      <c r="DO14" s="8"/>
      <c r="DP14" s="8"/>
      <c r="DQ14" s="8"/>
      <c r="DR14" s="8"/>
      <c r="DS14" s="8"/>
      <c r="DT14" s="8"/>
      <c r="DU14" s="8"/>
      <c r="DV14" s="8"/>
      <c r="DW14" s="8"/>
      <c r="DX14" s="8"/>
      <c r="DY14" s="8"/>
      <c r="DZ14" s="8"/>
      <c r="EA14" s="8"/>
      <c r="EB14" s="8"/>
      <c r="EC14" s="8"/>
      <c r="ED14" s="8"/>
      <c r="EE14" s="8"/>
      <c r="EF14" s="8"/>
      <c r="EG14" s="8"/>
      <c r="EH14" s="8"/>
      <c r="EI14" s="8"/>
      <c r="EJ14" s="8"/>
      <c r="EK14" s="8"/>
      <c r="EL14" s="8"/>
      <c r="EM14" s="8"/>
      <c r="EN14" s="8"/>
      <c r="EO14" s="8"/>
      <c r="EP14" s="8"/>
      <c r="EQ14" s="8"/>
      <c r="ER14" s="8"/>
      <c r="ES14" s="8"/>
      <c r="ET14" s="8"/>
      <c r="EU14" s="8"/>
      <c r="EV14" s="8"/>
      <c r="EW14" s="8"/>
      <c r="EX14" s="8"/>
      <c r="EY14" s="8"/>
      <c r="EZ14" s="8"/>
      <c r="FA14" s="8"/>
      <c r="FB14" s="8"/>
      <c r="FC14" s="8"/>
      <c r="FD14" s="8"/>
      <c r="FE14" s="8"/>
      <c r="FF14" s="8"/>
      <c r="FG14" s="8"/>
      <c r="FH14" s="8"/>
      <c r="FI14" s="8"/>
      <c r="FJ14" s="8"/>
      <c r="FK14" s="8"/>
      <c r="FL14" s="8"/>
      <c r="FM14" s="8"/>
      <c r="FN14" s="8"/>
      <c r="FO14" s="8"/>
      <c r="FP14" s="8"/>
      <c r="FQ14" s="8"/>
      <c r="FR14" s="8"/>
      <c r="FS14" s="8"/>
      <c r="FT14" s="8"/>
      <c r="FU14" s="8"/>
      <c r="FV14" s="8"/>
      <c r="FW14" s="8"/>
      <c r="FX14" s="8"/>
      <c r="FY14" s="8"/>
      <c r="FZ14" s="8"/>
      <c r="GA14" s="8"/>
      <c r="GB14" s="8"/>
      <c r="GC14" s="8"/>
      <c r="GD14" s="8"/>
      <c r="GE14" s="8"/>
      <c r="GF14" s="8"/>
      <c r="GG14" s="8"/>
      <c r="GH14" s="8"/>
      <c r="GI14" s="8"/>
      <c r="GJ14" s="8"/>
      <c r="GK14" s="8"/>
      <c r="GL14" s="8"/>
      <c r="GM14" s="8"/>
      <c r="GN14" s="8"/>
      <c r="GO14" s="8"/>
      <c r="GP14" s="8"/>
      <c r="GQ14" s="8"/>
      <c r="GR14" s="8"/>
      <c r="GS14" s="8"/>
      <c r="GT14" s="8"/>
      <c r="GU14" s="8"/>
      <c r="GV14" s="8"/>
      <c r="GW14" s="8"/>
      <c r="GX14" s="8"/>
      <c r="GY14" s="8"/>
      <c r="GZ14" s="8"/>
      <c r="HA14" s="8"/>
      <c r="HB14" s="8"/>
      <c r="HC14" s="8"/>
      <c r="HD14" s="8"/>
      <c r="HE14" s="8"/>
      <c r="HF14" s="8"/>
      <c r="HG14" s="8"/>
      <c r="HH14" s="8"/>
      <c r="HI14" s="8"/>
      <c r="HJ14" s="8"/>
      <c r="HK14" s="8"/>
      <c r="HL14" s="8"/>
      <c r="HM14" s="8"/>
      <c r="HN14" s="8"/>
      <c r="HO14" s="8"/>
      <c r="HP14" s="8"/>
      <c r="HQ14" s="8"/>
      <c r="HR14" s="8"/>
      <c r="HS14" s="8"/>
      <c r="HT14" s="8"/>
      <c r="HU14" s="8"/>
      <c r="HV14" s="8"/>
      <c r="HW14" s="8"/>
      <c r="HX14" s="8"/>
      <c r="HY14" s="8"/>
      <c r="HZ14" s="8"/>
      <c r="IA14" s="8"/>
      <c r="IB14" s="8"/>
      <c r="IC14" s="8"/>
      <c r="ID14" s="8"/>
      <c r="IE14" s="8"/>
      <c r="IF14" s="8"/>
      <c r="IG14" s="8"/>
      <c r="IH14" s="8"/>
      <c r="II14" s="8"/>
      <c r="IJ14" s="8"/>
      <c r="IK14" s="8"/>
      <c r="IL14" s="8"/>
      <c r="IM14" s="8"/>
      <c r="IN14" s="8"/>
      <c r="IO14" s="8"/>
      <c r="IP14" s="8"/>
    </row>
    <row r="15" spans="1:250" ht="44.25" customHeight="1" x14ac:dyDescent="0.25">
      <c r="A15" s="16" t="s">
        <v>70</v>
      </c>
      <c r="B15" s="31">
        <v>22</v>
      </c>
      <c r="C15" s="31">
        <v>0</v>
      </c>
      <c r="D15" s="31">
        <v>81</v>
      </c>
      <c r="E15" s="31">
        <v>922</v>
      </c>
      <c r="F15" s="32" t="s">
        <v>18</v>
      </c>
      <c r="G15" s="32" t="s">
        <v>19</v>
      </c>
      <c r="H15" s="32" t="s">
        <v>109</v>
      </c>
      <c r="I15" s="36" t="s">
        <v>69</v>
      </c>
      <c r="J15" s="33"/>
      <c r="K15" s="33"/>
      <c r="L15" s="33"/>
      <c r="M15" s="79">
        <f t="shared" si="4"/>
        <v>0</v>
      </c>
      <c r="N15" s="79"/>
      <c r="O15" s="79"/>
      <c r="P15" s="79"/>
      <c r="Q15" s="79"/>
      <c r="R15" s="80"/>
      <c r="S15" s="77">
        <f>S17+S20+S23+S26</f>
        <v>221612</v>
      </c>
      <c r="T15" s="77">
        <f>T17+T20+T23+T26</f>
        <v>6550983.5300000003</v>
      </c>
      <c r="U15" s="77">
        <f>U17+U20+U23+U26</f>
        <v>2500493.89</v>
      </c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  <c r="CQ15" s="8"/>
      <c r="CR15" s="8"/>
      <c r="CS15" s="8"/>
      <c r="CT15" s="8"/>
      <c r="CU15" s="8"/>
      <c r="CV15" s="8"/>
      <c r="CW15" s="8"/>
      <c r="CX15" s="8"/>
      <c r="CY15" s="8"/>
      <c r="CZ15" s="8"/>
      <c r="DA15" s="8"/>
      <c r="DB15" s="8"/>
      <c r="DC15" s="8"/>
      <c r="DD15" s="8"/>
      <c r="DE15" s="8"/>
      <c r="DF15" s="8"/>
      <c r="DG15" s="8"/>
      <c r="DH15" s="8"/>
      <c r="DI15" s="8"/>
      <c r="DJ15" s="8"/>
      <c r="DK15" s="8"/>
      <c r="DL15" s="8"/>
      <c r="DM15" s="8"/>
      <c r="DN15" s="8"/>
      <c r="DO15" s="8"/>
      <c r="DP15" s="8"/>
      <c r="DQ15" s="8"/>
      <c r="DR15" s="8"/>
      <c r="DS15" s="8"/>
      <c r="DT15" s="8"/>
      <c r="DU15" s="8"/>
      <c r="DV15" s="8"/>
      <c r="DW15" s="8"/>
      <c r="DX15" s="8"/>
      <c r="DY15" s="8"/>
      <c r="DZ15" s="8"/>
      <c r="EA15" s="8"/>
      <c r="EB15" s="8"/>
      <c r="EC15" s="8"/>
      <c r="ED15" s="8"/>
      <c r="EE15" s="8"/>
      <c r="EF15" s="8"/>
      <c r="EG15" s="8"/>
      <c r="EH15" s="8"/>
      <c r="EI15" s="8"/>
      <c r="EJ15" s="8"/>
      <c r="EK15" s="8"/>
      <c r="EL15" s="8"/>
      <c r="EM15" s="8"/>
      <c r="EN15" s="8"/>
      <c r="EO15" s="8"/>
      <c r="EP15" s="8"/>
      <c r="EQ15" s="8"/>
      <c r="ER15" s="8"/>
      <c r="ES15" s="8"/>
      <c r="ET15" s="8"/>
      <c r="EU15" s="8"/>
      <c r="EV15" s="8"/>
      <c r="EW15" s="8"/>
      <c r="EX15" s="8"/>
      <c r="EY15" s="8"/>
      <c r="EZ15" s="8"/>
      <c r="FA15" s="8"/>
      <c r="FB15" s="8"/>
      <c r="FC15" s="8"/>
      <c r="FD15" s="8"/>
      <c r="FE15" s="8"/>
      <c r="FF15" s="8"/>
      <c r="FG15" s="8"/>
      <c r="FH15" s="8"/>
      <c r="FI15" s="8"/>
      <c r="FJ15" s="8"/>
      <c r="FK15" s="8"/>
      <c r="FL15" s="8"/>
      <c r="FM15" s="8"/>
      <c r="FN15" s="8"/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8"/>
      <c r="FZ15" s="8"/>
      <c r="GA15" s="8"/>
      <c r="GB15" s="8"/>
      <c r="GC15" s="8"/>
      <c r="GD15" s="8"/>
      <c r="GE15" s="8"/>
      <c r="GF15" s="8"/>
      <c r="GG15" s="8"/>
      <c r="GH15" s="8"/>
      <c r="GI15" s="8"/>
      <c r="GJ15" s="8"/>
      <c r="GK15" s="8"/>
      <c r="GL15" s="8"/>
      <c r="GM15" s="8"/>
      <c r="GN15" s="8"/>
      <c r="GO15" s="8"/>
      <c r="GP15" s="8"/>
      <c r="GQ15" s="8"/>
      <c r="GR15" s="8"/>
      <c r="GS15" s="8"/>
      <c r="GT15" s="8"/>
      <c r="GU15" s="8"/>
      <c r="GV15" s="8"/>
      <c r="GW15" s="8"/>
      <c r="GX15" s="8"/>
      <c r="GY15" s="8"/>
      <c r="GZ15" s="8"/>
      <c r="HA15" s="8"/>
      <c r="HB15" s="8"/>
      <c r="HC15" s="8"/>
      <c r="HD15" s="8"/>
      <c r="HE15" s="8"/>
      <c r="HF15" s="8"/>
      <c r="HG15" s="8"/>
      <c r="HH15" s="8"/>
      <c r="HI15" s="8"/>
      <c r="HJ15" s="8"/>
      <c r="HK15" s="8"/>
      <c r="HL15" s="8"/>
      <c r="HM15" s="8"/>
      <c r="HN15" s="8"/>
      <c r="HO15" s="8"/>
      <c r="HP15" s="8"/>
      <c r="HQ15" s="8"/>
      <c r="HR15" s="8"/>
      <c r="HS15" s="8"/>
      <c r="HT15" s="8"/>
      <c r="HU15" s="8"/>
      <c r="HV15" s="8"/>
      <c r="HW15" s="8"/>
      <c r="HX15" s="8"/>
      <c r="HY15" s="8"/>
      <c r="HZ15" s="8"/>
      <c r="IA15" s="8"/>
      <c r="IB15" s="8"/>
      <c r="IC15" s="8"/>
      <c r="ID15" s="8"/>
      <c r="IE15" s="8"/>
      <c r="IF15" s="8"/>
      <c r="IG15" s="8"/>
      <c r="IH15" s="8"/>
      <c r="II15" s="8"/>
      <c r="IJ15" s="8"/>
      <c r="IK15" s="8"/>
      <c r="IL15" s="8"/>
      <c r="IM15" s="8"/>
      <c r="IN15" s="8"/>
      <c r="IO15" s="8"/>
      <c r="IP15" s="8"/>
    </row>
    <row r="16" spans="1:250" ht="16.5" hidden="1" customHeight="1" x14ac:dyDescent="0.25">
      <c r="A16" s="11" t="s">
        <v>46</v>
      </c>
      <c r="B16" s="34">
        <v>51</v>
      </c>
      <c r="C16" s="34">
        <v>0</v>
      </c>
      <c r="D16" s="34">
        <v>31</v>
      </c>
      <c r="E16" s="34">
        <v>851</v>
      </c>
      <c r="F16" s="33" t="s">
        <v>18</v>
      </c>
      <c r="G16" s="33" t="s">
        <v>19</v>
      </c>
      <c r="H16" s="33" t="s">
        <v>32</v>
      </c>
      <c r="I16" s="37" t="s">
        <v>45</v>
      </c>
      <c r="J16" s="33"/>
      <c r="K16" s="33"/>
      <c r="L16" s="33"/>
      <c r="M16" s="79">
        <f>M17</f>
        <v>0</v>
      </c>
      <c r="N16" s="79"/>
      <c r="O16" s="79"/>
      <c r="P16" s="79"/>
      <c r="Q16" s="79"/>
      <c r="R16" s="80"/>
      <c r="S16" s="78"/>
      <c r="T16" s="78"/>
      <c r="U16" s="7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  <c r="CR16" s="8"/>
      <c r="CS16" s="8"/>
      <c r="CT16" s="8"/>
      <c r="CU16" s="8"/>
      <c r="CV16" s="8"/>
      <c r="CW16" s="8"/>
      <c r="CX16" s="8"/>
      <c r="CY16" s="8"/>
      <c r="CZ16" s="8"/>
      <c r="DA16" s="8"/>
      <c r="DB16" s="8"/>
      <c r="DC16" s="8"/>
      <c r="DD16" s="8"/>
      <c r="DE16" s="8"/>
      <c r="DF16" s="8"/>
      <c r="DG16" s="8"/>
      <c r="DH16" s="8"/>
      <c r="DI16" s="8"/>
      <c r="DJ16" s="8"/>
      <c r="DK16" s="8"/>
      <c r="DL16" s="8"/>
      <c r="DM16" s="8"/>
      <c r="DN16" s="8"/>
      <c r="DO16" s="8"/>
      <c r="DP16" s="8"/>
      <c r="DQ16" s="8"/>
      <c r="DR16" s="8"/>
      <c r="DS16" s="8"/>
      <c r="DT16" s="8"/>
      <c r="DU16" s="8"/>
      <c r="DV16" s="8"/>
      <c r="DW16" s="8"/>
      <c r="DX16" s="8"/>
      <c r="DY16" s="8"/>
      <c r="DZ16" s="8"/>
      <c r="EA16" s="8"/>
      <c r="EB16" s="8"/>
      <c r="EC16" s="8"/>
      <c r="ED16" s="8"/>
      <c r="EE16" s="8"/>
      <c r="EF16" s="8"/>
      <c r="EG16" s="8"/>
      <c r="EH16" s="8"/>
      <c r="EI16" s="8"/>
      <c r="EJ16" s="8"/>
      <c r="EK16" s="8"/>
      <c r="EL16" s="8"/>
      <c r="EM16" s="8"/>
      <c r="EN16" s="8"/>
      <c r="EO16" s="8"/>
      <c r="EP16" s="8"/>
      <c r="EQ16" s="8"/>
      <c r="ER16" s="8"/>
      <c r="ES16" s="8"/>
      <c r="ET16" s="8"/>
      <c r="EU16" s="8"/>
      <c r="EV16" s="8"/>
      <c r="EW16" s="8"/>
      <c r="EX16" s="8"/>
      <c r="EY16" s="8"/>
      <c r="EZ16" s="8"/>
      <c r="FA16" s="8"/>
      <c r="FB16" s="8"/>
      <c r="FC16" s="8"/>
      <c r="FD16" s="8"/>
      <c r="FE16" s="8"/>
      <c r="FF16" s="8"/>
      <c r="FG16" s="8"/>
      <c r="FH16" s="8"/>
      <c r="FI16" s="8"/>
      <c r="FJ16" s="8"/>
      <c r="FK16" s="8"/>
      <c r="FL16" s="8"/>
      <c r="FM16" s="8"/>
      <c r="FN16" s="8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8"/>
      <c r="FZ16" s="8"/>
      <c r="GA16" s="8"/>
      <c r="GB16" s="8"/>
      <c r="GC16" s="8"/>
      <c r="GD16" s="8"/>
      <c r="GE16" s="8"/>
      <c r="GF16" s="8"/>
      <c r="GG16" s="8"/>
      <c r="GH16" s="8"/>
      <c r="GI16" s="8"/>
      <c r="GJ16" s="8"/>
      <c r="GK16" s="8"/>
      <c r="GL16" s="8"/>
      <c r="GM16" s="8"/>
      <c r="GN16" s="8"/>
      <c r="GO16" s="8"/>
      <c r="GP16" s="8"/>
      <c r="GQ16" s="8"/>
      <c r="GR16" s="8"/>
      <c r="GS16" s="8"/>
      <c r="GT16" s="8"/>
      <c r="GU16" s="8"/>
      <c r="GV16" s="8"/>
      <c r="GW16" s="8"/>
      <c r="GX16" s="8"/>
      <c r="GY16" s="8"/>
      <c r="GZ16" s="8"/>
      <c r="HA16" s="8"/>
      <c r="HB16" s="8"/>
      <c r="HC16" s="8"/>
      <c r="HD16" s="8"/>
      <c r="HE16" s="8"/>
      <c r="HF16" s="8"/>
      <c r="HG16" s="8"/>
      <c r="HH16" s="8"/>
      <c r="HI16" s="8"/>
      <c r="HJ16" s="8"/>
      <c r="HK16" s="8"/>
      <c r="HL16" s="8"/>
      <c r="HM16" s="8"/>
      <c r="HN16" s="8"/>
      <c r="HO16" s="8"/>
      <c r="HP16" s="8"/>
      <c r="HQ16" s="8"/>
      <c r="HR16" s="8"/>
      <c r="HS16" s="8"/>
      <c r="HT16" s="8"/>
      <c r="HU16" s="8"/>
      <c r="HV16" s="8"/>
      <c r="HW16" s="8"/>
      <c r="HX16" s="8"/>
      <c r="HY16" s="8"/>
      <c r="HZ16" s="8"/>
      <c r="IA16" s="8"/>
      <c r="IB16" s="8"/>
      <c r="IC16" s="8"/>
      <c r="ID16" s="8"/>
      <c r="IE16" s="8"/>
      <c r="IF16" s="8"/>
      <c r="IG16" s="8"/>
      <c r="IH16" s="8"/>
      <c r="II16" s="8"/>
      <c r="IJ16" s="8"/>
      <c r="IK16" s="8"/>
      <c r="IL16" s="8"/>
      <c r="IM16" s="8"/>
      <c r="IN16" s="8"/>
      <c r="IO16" s="8"/>
      <c r="IP16" s="8"/>
    </row>
    <row r="17" spans="1:250" ht="32.25" customHeight="1" x14ac:dyDescent="0.25">
      <c r="A17" s="11" t="s">
        <v>110</v>
      </c>
      <c r="B17" s="34">
        <v>22</v>
      </c>
      <c r="C17" s="34">
        <v>0</v>
      </c>
      <c r="D17" s="34">
        <v>81</v>
      </c>
      <c r="E17" s="34">
        <v>922</v>
      </c>
      <c r="F17" s="33" t="s">
        <v>18</v>
      </c>
      <c r="G17" s="33" t="s">
        <v>19</v>
      </c>
      <c r="H17" s="33" t="s">
        <v>109</v>
      </c>
      <c r="I17" s="37" t="s">
        <v>69</v>
      </c>
      <c r="J17" s="33" t="s">
        <v>72</v>
      </c>
      <c r="K17" s="97" t="s">
        <v>145</v>
      </c>
      <c r="L17" s="33" t="s">
        <v>113</v>
      </c>
      <c r="M17" s="79"/>
      <c r="N17" s="79"/>
      <c r="O17" s="79"/>
      <c r="P17" s="79"/>
      <c r="Q17" s="79"/>
      <c r="R17" s="80"/>
      <c r="S17" s="80">
        <f>S18+S19</f>
        <v>22144</v>
      </c>
      <c r="T17" s="80">
        <f>T18+T19</f>
        <v>181990.49</v>
      </c>
      <c r="U17" s="80">
        <f>U18+U19</f>
        <v>156210.85</v>
      </c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8"/>
      <c r="CT17" s="8"/>
      <c r="CU17" s="8"/>
      <c r="CV17" s="8"/>
      <c r="CW17" s="8"/>
      <c r="CX17" s="8"/>
      <c r="CY17" s="8"/>
      <c r="CZ17" s="8"/>
      <c r="DA17" s="8"/>
      <c r="DB17" s="8"/>
      <c r="DC17" s="8"/>
      <c r="DD17" s="8"/>
      <c r="DE17" s="8"/>
      <c r="DF17" s="8"/>
      <c r="DG17" s="8"/>
      <c r="DH17" s="8"/>
      <c r="DI17" s="8"/>
      <c r="DJ17" s="8"/>
      <c r="DK17" s="8"/>
      <c r="DL17" s="8"/>
      <c r="DM17" s="8"/>
      <c r="DN17" s="8"/>
      <c r="DO17" s="8"/>
      <c r="DP17" s="8"/>
      <c r="DQ17" s="8"/>
      <c r="DR17" s="8"/>
      <c r="DS17" s="8"/>
      <c r="DT17" s="8"/>
      <c r="DU17" s="8"/>
      <c r="DV17" s="8"/>
      <c r="DW17" s="8"/>
      <c r="DX17" s="8"/>
      <c r="DY17" s="8"/>
      <c r="DZ17" s="8"/>
      <c r="EA17" s="8"/>
      <c r="EB17" s="8"/>
      <c r="EC17" s="8"/>
      <c r="ED17" s="8"/>
      <c r="EE17" s="8"/>
      <c r="EF17" s="8"/>
      <c r="EG17" s="8"/>
      <c r="EH17" s="8"/>
      <c r="EI17" s="8"/>
      <c r="EJ17" s="8"/>
      <c r="EK17" s="8"/>
      <c r="EL17" s="8"/>
      <c r="EM17" s="8"/>
      <c r="EN17" s="8"/>
      <c r="EO17" s="8"/>
      <c r="EP17" s="8"/>
      <c r="EQ17" s="8"/>
      <c r="ER17" s="8"/>
      <c r="ES17" s="8"/>
      <c r="ET17" s="8"/>
      <c r="EU17" s="8"/>
      <c r="EV17" s="8"/>
      <c r="EW17" s="8"/>
      <c r="EX17" s="8"/>
      <c r="EY17" s="8"/>
      <c r="EZ17" s="8"/>
      <c r="FA17" s="8"/>
      <c r="FB17" s="8"/>
      <c r="FC17" s="8"/>
      <c r="FD17" s="8"/>
      <c r="FE17" s="8"/>
      <c r="FF17" s="8"/>
      <c r="FG17" s="8"/>
      <c r="FH17" s="8"/>
      <c r="FI17" s="8"/>
      <c r="FJ17" s="8"/>
      <c r="FK17" s="8"/>
      <c r="FL17" s="8"/>
      <c r="FM17" s="8"/>
      <c r="FN17" s="8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  <c r="FZ17" s="8"/>
      <c r="GA17" s="8"/>
      <c r="GB17" s="8"/>
      <c r="GC17" s="8"/>
      <c r="GD17" s="8"/>
      <c r="GE17" s="8"/>
      <c r="GF17" s="8"/>
      <c r="GG17" s="8"/>
      <c r="GH17" s="8"/>
      <c r="GI17" s="8"/>
      <c r="GJ17" s="8"/>
      <c r="GK17" s="8"/>
      <c r="GL17" s="8"/>
      <c r="GM17" s="8"/>
      <c r="GN17" s="8"/>
      <c r="GO17" s="8"/>
      <c r="GP17" s="8"/>
      <c r="GQ17" s="8"/>
      <c r="GR17" s="8"/>
      <c r="GS17" s="8"/>
      <c r="GT17" s="8"/>
      <c r="GU17" s="8"/>
      <c r="GV17" s="8"/>
      <c r="GW17" s="8"/>
      <c r="GX17" s="8"/>
      <c r="GY17" s="8"/>
      <c r="GZ17" s="8"/>
      <c r="HA17" s="8"/>
      <c r="HB17" s="8"/>
      <c r="HC17" s="8"/>
      <c r="HD17" s="8"/>
      <c r="HE17" s="8"/>
      <c r="HF17" s="8"/>
      <c r="HG17" s="8"/>
      <c r="HH17" s="8"/>
      <c r="HI17" s="8"/>
      <c r="HJ17" s="8"/>
      <c r="HK17" s="8"/>
      <c r="HL17" s="8"/>
      <c r="HM17" s="8"/>
      <c r="HN17" s="8"/>
      <c r="HO17" s="8"/>
      <c r="HP17" s="8"/>
      <c r="HQ17" s="8"/>
      <c r="HR17" s="8"/>
      <c r="HS17" s="8"/>
      <c r="HT17" s="8"/>
      <c r="HU17" s="8"/>
      <c r="HV17" s="8"/>
      <c r="HW17" s="8"/>
      <c r="HX17" s="8"/>
      <c r="HY17" s="8"/>
      <c r="HZ17" s="8"/>
      <c r="IA17" s="8"/>
      <c r="IB17" s="8"/>
      <c r="IC17" s="8"/>
      <c r="ID17" s="8"/>
      <c r="IE17" s="8"/>
      <c r="IF17" s="8"/>
      <c r="IG17" s="8"/>
      <c r="IH17" s="8"/>
      <c r="II17" s="8"/>
      <c r="IJ17" s="8"/>
      <c r="IK17" s="8"/>
      <c r="IL17" s="8"/>
      <c r="IM17" s="8"/>
      <c r="IN17" s="8"/>
      <c r="IO17" s="8"/>
      <c r="IP17" s="8"/>
    </row>
    <row r="18" spans="1:250" ht="15" customHeight="1" x14ac:dyDescent="0.25">
      <c r="A18" s="112" t="s">
        <v>137</v>
      </c>
      <c r="B18" s="44"/>
      <c r="C18" s="44"/>
      <c r="D18" s="44"/>
      <c r="E18" s="44"/>
      <c r="F18" s="46"/>
      <c r="G18" s="46"/>
      <c r="H18" s="46"/>
      <c r="I18" s="40"/>
      <c r="J18" s="46"/>
      <c r="K18" s="46"/>
      <c r="L18" s="46"/>
      <c r="M18" s="81"/>
      <c r="N18" s="81"/>
      <c r="O18" s="81"/>
      <c r="P18" s="81"/>
      <c r="Q18" s="81"/>
      <c r="R18" s="78"/>
      <c r="S18" s="78"/>
      <c r="T18" s="78">
        <v>172890.97</v>
      </c>
      <c r="U18" s="78">
        <v>148400.31</v>
      </c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  <c r="CJ18" s="8"/>
      <c r="CK18" s="8"/>
      <c r="CL18" s="8"/>
      <c r="CM18" s="8"/>
      <c r="CN18" s="8"/>
      <c r="CO18" s="8"/>
      <c r="CP18" s="8"/>
      <c r="CQ18" s="8"/>
      <c r="CR18" s="8"/>
      <c r="CS18" s="8"/>
      <c r="CT18" s="8"/>
      <c r="CU18" s="8"/>
      <c r="CV18" s="8"/>
      <c r="CW18" s="8"/>
      <c r="CX18" s="8"/>
      <c r="CY18" s="8"/>
      <c r="CZ18" s="8"/>
      <c r="DA18" s="8"/>
      <c r="DB18" s="8"/>
      <c r="DC18" s="8"/>
      <c r="DD18" s="8"/>
      <c r="DE18" s="8"/>
      <c r="DF18" s="8"/>
      <c r="DG18" s="8"/>
      <c r="DH18" s="8"/>
      <c r="DI18" s="8"/>
      <c r="DJ18" s="8"/>
      <c r="DK18" s="8"/>
      <c r="DL18" s="8"/>
      <c r="DM18" s="8"/>
      <c r="DN18" s="8"/>
      <c r="DO18" s="8"/>
      <c r="DP18" s="8"/>
      <c r="DQ18" s="8"/>
      <c r="DR18" s="8"/>
      <c r="DS18" s="8"/>
      <c r="DT18" s="8"/>
      <c r="DU18" s="8"/>
      <c r="DV18" s="8"/>
      <c r="DW18" s="8"/>
      <c r="DX18" s="8"/>
      <c r="DY18" s="8"/>
      <c r="DZ18" s="8"/>
      <c r="EA18" s="8"/>
      <c r="EB18" s="8"/>
      <c r="EC18" s="8"/>
      <c r="ED18" s="8"/>
      <c r="EE18" s="8"/>
      <c r="EF18" s="8"/>
      <c r="EG18" s="8"/>
      <c r="EH18" s="8"/>
      <c r="EI18" s="8"/>
      <c r="EJ18" s="8"/>
      <c r="EK18" s="8"/>
      <c r="EL18" s="8"/>
      <c r="EM18" s="8"/>
      <c r="EN18" s="8"/>
      <c r="EO18" s="8"/>
      <c r="EP18" s="8"/>
      <c r="EQ18" s="8"/>
      <c r="ER18" s="8"/>
      <c r="ES18" s="8"/>
      <c r="ET18" s="8"/>
      <c r="EU18" s="8"/>
      <c r="EV18" s="8"/>
      <c r="EW18" s="8"/>
      <c r="EX18" s="8"/>
      <c r="EY18" s="8"/>
      <c r="EZ18" s="8"/>
      <c r="FA18" s="8"/>
      <c r="FB18" s="8"/>
      <c r="FC18" s="8"/>
      <c r="FD18" s="8"/>
      <c r="FE18" s="8"/>
      <c r="FF18" s="8"/>
      <c r="FG18" s="8"/>
      <c r="FH18" s="8"/>
      <c r="FI18" s="8"/>
      <c r="FJ18" s="8"/>
      <c r="FK18" s="8"/>
      <c r="FL18" s="8"/>
      <c r="FM18" s="8"/>
      <c r="FN18" s="8"/>
      <c r="FO18" s="8"/>
      <c r="FP18" s="8"/>
      <c r="FQ18" s="8"/>
      <c r="FR18" s="8"/>
      <c r="FS18" s="8"/>
      <c r="FT18" s="8"/>
      <c r="FU18" s="8"/>
      <c r="FV18" s="8"/>
      <c r="FW18" s="8"/>
      <c r="FX18" s="8"/>
      <c r="FY18" s="8"/>
      <c r="FZ18" s="8"/>
      <c r="GA18" s="8"/>
      <c r="GB18" s="8"/>
      <c r="GC18" s="8"/>
      <c r="GD18" s="8"/>
      <c r="GE18" s="8"/>
      <c r="GF18" s="8"/>
      <c r="GG18" s="8"/>
      <c r="GH18" s="8"/>
      <c r="GI18" s="8"/>
      <c r="GJ18" s="8"/>
      <c r="GK18" s="8"/>
      <c r="GL18" s="8"/>
      <c r="GM18" s="8"/>
      <c r="GN18" s="8"/>
      <c r="GO18" s="8"/>
      <c r="GP18" s="8"/>
      <c r="GQ18" s="8"/>
      <c r="GR18" s="8"/>
      <c r="GS18" s="8"/>
      <c r="GT18" s="8"/>
      <c r="GU18" s="8"/>
      <c r="GV18" s="8"/>
      <c r="GW18" s="8"/>
      <c r="GX18" s="8"/>
      <c r="GY18" s="8"/>
      <c r="GZ18" s="8"/>
      <c r="HA18" s="8"/>
      <c r="HB18" s="8"/>
      <c r="HC18" s="8"/>
      <c r="HD18" s="8"/>
      <c r="HE18" s="8"/>
      <c r="HF18" s="8"/>
      <c r="HG18" s="8"/>
      <c r="HH18" s="8"/>
      <c r="HI18" s="8"/>
      <c r="HJ18" s="8"/>
      <c r="HK18" s="8"/>
      <c r="HL18" s="8"/>
      <c r="HM18" s="8"/>
      <c r="HN18" s="8"/>
      <c r="HO18" s="8"/>
      <c r="HP18" s="8"/>
      <c r="HQ18" s="8"/>
      <c r="HR18" s="8"/>
      <c r="HS18" s="8"/>
      <c r="HT18" s="8"/>
      <c r="HU18" s="8"/>
      <c r="HV18" s="8"/>
      <c r="HW18" s="8"/>
      <c r="HX18" s="8"/>
      <c r="HY18" s="8"/>
      <c r="HZ18" s="8"/>
      <c r="IA18" s="8"/>
      <c r="IB18" s="8"/>
      <c r="IC18" s="8"/>
      <c r="ID18" s="8"/>
      <c r="IE18" s="8"/>
      <c r="IF18" s="8"/>
      <c r="IG18" s="8"/>
      <c r="IH18" s="8"/>
      <c r="II18" s="8"/>
      <c r="IJ18" s="8"/>
      <c r="IK18" s="8"/>
      <c r="IL18" s="8"/>
      <c r="IM18" s="8"/>
      <c r="IN18" s="8"/>
      <c r="IO18" s="8"/>
      <c r="IP18" s="8"/>
    </row>
    <row r="19" spans="1:250" ht="16.5" customHeight="1" x14ac:dyDescent="0.25">
      <c r="A19" s="112" t="s">
        <v>138</v>
      </c>
      <c r="B19" s="44"/>
      <c r="C19" s="44"/>
      <c r="D19" s="44"/>
      <c r="E19" s="44"/>
      <c r="F19" s="46"/>
      <c r="G19" s="46"/>
      <c r="H19" s="46"/>
      <c r="I19" s="40"/>
      <c r="J19" s="46"/>
      <c r="K19" s="46"/>
      <c r="L19" s="46"/>
      <c r="M19" s="81"/>
      <c r="N19" s="81"/>
      <c r="O19" s="81"/>
      <c r="P19" s="81"/>
      <c r="Q19" s="81"/>
      <c r="R19" s="78"/>
      <c r="S19" s="78">
        <v>22144</v>
      </c>
      <c r="T19" s="78">
        <v>9099.52</v>
      </c>
      <c r="U19" s="78">
        <v>7810.54</v>
      </c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  <c r="CJ19" s="8"/>
      <c r="CK19" s="8"/>
      <c r="CL19" s="8"/>
      <c r="CM19" s="8"/>
      <c r="CN19" s="8"/>
      <c r="CO19" s="8"/>
      <c r="CP19" s="8"/>
      <c r="CQ19" s="8"/>
      <c r="CR19" s="8"/>
      <c r="CS19" s="8"/>
      <c r="CT19" s="8"/>
      <c r="CU19" s="8"/>
      <c r="CV19" s="8"/>
      <c r="CW19" s="8"/>
      <c r="CX19" s="8"/>
      <c r="CY19" s="8"/>
      <c r="CZ19" s="8"/>
      <c r="DA19" s="8"/>
      <c r="DB19" s="8"/>
      <c r="DC19" s="8"/>
      <c r="DD19" s="8"/>
      <c r="DE19" s="8"/>
      <c r="DF19" s="8"/>
      <c r="DG19" s="8"/>
      <c r="DH19" s="8"/>
      <c r="DI19" s="8"/>
      <c r="DJ19" s="8"/>
      <c r="DK19" s="8"/>
      <c r="DL19" s="8"/>
      <c r="DM19" s="8"/>
      <c r="DN19" s="8"/>
      <c r="DO19" s="8"/>
      <c r="DP19" s="8"/>
      <c r="DQ19" s="8"/>
      <c r="DR19" s="8"/>
      <c r="DS19" s="8"/>
      <c r="DT19" s="8"/>
      <c r="DU19" s="8"/>
      <c r="DV19" s="8"/>
      <c r="DW19" s="8"/>
      <c r="DX19" s="8"/>
      <c r="DY19" s="8"/>
      <c r="DZ19" s="8"/>
      <c r="EA19" s="8"/>
      <c r="EB19" s="8"/>
      <c r="EC19" s="8"/>
      <c r="ED19" s="8"/>
      <c r="EE19" s="8"/>
      <c r="EF19" s="8"/>
      <c r="EG19" s="8"/>
      <c r="EH19" s="8"/>
      <c r="EI19" s="8"/>
      <c r="EJ19" s="8"/>
      <c r="EK19" s="8"/>
      <c r="EL19" s="8"/>
      <c r="EM19" s="8"/>
      <c r="EN19" s="8"/>
      <c r="EO19" s="8"/>
      <c r="EP19" s="8"/>
      <c r="EQ19" s="8"/>
      <c r="ER19" s="8"/>
      <c r="ES19" s="8"/>
      <c r="ET19" s="8"/>
      <c r="EU19" s="8"/>
      <c r="EV19" s="8"/>
      <c r="EW19" s="8"/>
      <c r="EX19" s="8"/>
      <c r="EY19" s="8"/>
      <c r="EZ19" s="8"/>
      <c r="FA19" s="8"/>
      <c r="FB19" s="8"/>
      <c r="FC19" s="8"/>
      <c r="FD19" s="8"/>
      <c r="FE19" s="8"/>
      <c r="FF19" s="8"/>
      <c r="FG19" s="8"/>
      <c r="FH19" s="8"/>
      <c r="FI19" s="8"/>
      <c r="FJ19" s="8"/>
      <c r="FK19" s="8"/>
      <c r="FL19" s="8"/>
      <c r="FM19" s="8"/>
      <c r="FN19" s="8"/>
      <c r="FO19" s="8"/>
      <c r="FP19" s="8"/>
      <c r="FQ19" s="8"/>
      <c r="FR19" s="8"/>
      <c r="FS19" s="8"/>
      <c r="FT19" s="8"/>
      <c r="FU19" s="8"/>
      <c r="FV19" s="8"/>
      <c r="FW19" s="8"/>
      <c r="FX19" s="8"/>
      <c r="FY19" s="8"/>
      <c r="FZ19" s="8"/>
      <c r="GA19" s="8"/>
      <c r="GB19" s="8"/>
      <c r="GC19" s="8"/>
      <c r="GD19" s="8"/>
      <c r="GE19" s="8"/>
      <c r="GF19" s="8"/>
      <c r="GG19" s="8"/>
      <c r="GH19" s="8"/>
      <c r="GI19" s="8"/>
      <c r="GJ19" s="8"/>
      <c r="GK19" s="8"/>
      <c r="GL19" s="8"/>
      <c r="GM19" s="8"/>
      <c r="GN19" s="8"/>
      <c r="GO19" s="8"/>
      <c r="GP19" s="8"/>
      <c r="GQ19" s="8"/>
      <c r="GR19" s="8"/>
      <c r="GS19" s="8"/>
      <c r="GT19" s="8"/>
      <c r="GU19" s="8"/>
      <c r="GV19" s="8"/>
      <c r="GW19" s="8"/>
      <c r="GX19" s="8"/>
      <c r="GY19" s="8"/>
      <c r="GZ19" s="8"/>
      <c r="HA19" s="8"/>
      <c r="HB19" s="8"/>
      <c r="HC19" s="8"/>
      <c r="HD19" s="8"/>
      <c r="HE19" s="8"/>
      <c r="HF19" s="8"/>
      <c r="HG19" s="8"/>
      <c r="HH19" s="8"/>
      <c r="HI19" s="8"/>
      <c r="HJ19" s="8"/>
      <c r="HK19" s="8"/>
      <c r="HL19" s="8"/>
      <c r="HM19" s="8"/>
      <c r="HN19" s="8"/>
      <c r="HO19" s="8"/>
      <c r="HP19" s="8"/>
      <c r="HQ19" s="8"/>
      <c r="HR19" s="8"/>
      <c r="HS19" s="8"/>
      <c r="HT19" s="8"/>
      <c r="HU19" s="8"/>
      <c r="HV19" s="8"/>
      <c r="HW19" s="8"/>
      <c r="HX19" s="8"/>
      <c r="HY19" s="8"/>
      <c r="HZ19" s="8"/>
      <c r="IA19" s="8"/>
      <c r="IB19" s="8"/>
      <c r="IC19" s="8"/>
      <c r="ID19" s="8"/>
      <c r="IE19" s="8"/>
      <c r="IF19" s="8"/>
      <c r="IG19" s="8"/>
      <c r="IH19" s="8"/>
      <c r="II19" s="8"/>
      <c r="IJ19" s="8"/>
      <c r="IK19" s="8"/>
      <c r="IL19" s="8"/>
      <c r="IM19" s="8"/>
      <c r="IN19" s="8"/>
      <c r="IO19" s="8"/>
      <c r="IP19" s="8"/>
    </row>
    <row r="20" spans="1:250" ht="18.75" customHeight="1" x14ac:dyDescent="0.25">
      <c r="A20" s="11" t="s">
        <v>111</v>
      </c>
      <c r="B20" s="34">
        <v>22</v>
      </c>
      <c r="C20" s="34">
        <v>0</v>
      </c>
      <c r="D20" s="34">
        <v>81</v>
      </c>
      <c r="E20" s="34">
        <v>922</v>
      </c>
      <c r="F20" s="33" t="s">
        <v>18</v>
      </c>
      <c r="G20" s="33" t="s">
        <v>19</v>
      </c>
      <c r="H20" s="33" t="s">
        <v>109</v>
      </c>
      <c r="I20" s="37" t="s">
        <v>69</v>
      </c>
      <c r="J20" s="33" t="s">
        <v>72</v>
      </c>
      <c r="K20" s="33" t="s">
        <v>114</v>
      </c>
      <c r="L20" s="33" t="s">
        <v>113</v>
      </c>
      <c r="M20" s="79"/>
      <c r="N20" s="79"/>
      <c r="O20" s="79"/>
      <c r="P20" s="79"/>
      <c r="Q20" s="79"/>
      <c r="R20" s="80"/>
      <c r="S20" s="80">
        <f>S21+S22</f>
        <v>186403</v>
      </c>
      <c r="T20" s="80">
        <f>T21+T22</f>
        <v>2383803.04</v>
      </c>
      <c r="U20" s="80">
        <f>U21+U22</f>
        <v>2344283.04</v>
      </c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  <c r="CJ20" s="8"/>
      <c r="CK20" s="8"/>
      <c r="CL20" s="8"/>
      <c r="CM20" s="8"/>
      <c r="CN20" s="8"/>
      <c r="CO20" s="8"/>
      <c r="CP20" s="8"/>
      <c r="CQ20" s="8"/>
      <c r="CR20" s="8"/>
      <c r="CS20" s="8"/>
      <c r="CT20" s="8"/>
      <c r="CU20" s="8"/>
      <c r="CV20" s="8"/>
      <c r="CW20" s="8"/>
      <c r="CX20" s="8"/>
      <c r="CY20" s="8"/>
      <c r="CZ20" s="8"/>
      <c r="DA20" s="8"/>
      <c r="DB20" s="8"/>
      <c r="DC20" s="8"/>
      <c r="DD20" s="8"/>
      <c r="DE20" s="8"/>
      <c r="DF20" s="8"/>
      <c r="DG20" s="8"/>
      <c r="DH20" s="8"/>
      <c r="DI20" s="8"/>
      <c r="DJ20" s="8"/>
      <c r="DK20" s="8"/>
      <c r="DL20" s="8"/>
      <c r="DM20" s="8"/>
      <c r="DN20" s="8"/>
      <c r="DO20" s="8"/>
      <c r="DP20" s="8"/>
      <c r="DQ20" s="8"/>
      <c r="DR20" s="8"/>
      <c r="DS20" s="8"/>
      <c r="DT20" s="8"/>
      <c r="DU20" s="8"/>
      <c r="DV20" s="8"/>
      <c r="DW20" s="8"/>
      <c r="DX20" s="8"/>
      <c r="DY20" s="8"/>
      <c r="DZ20" s="8"/>
      <c r="EA20" s="8"/>
      <c r="EB20" s="8"/>
      <c r="EC20" s="8"/>
      <c r="ED20" s="8"/>
      <c r="EE20" s="8"/>
      <c r="EF20" s="8"/>
      <c r="EG20" s="8"/>
      <c r="EH20" s="8"/>
      <c r="EI20" s="8"/>
      <c r="EJ20" s="8"/>
      <c r="EK20" s="8"/>
      <c r="EL20" s="8"/>
      <c r="EM20" s="8"/>
      <c r="EN20" s="8"/>
      <c r="EO20" s="8"/>
      <c r="EP20" s="8"/>
      <c r="EQ20" s="8"/>
      <c r="ER20" s="8"/>
      <c r="ES20" s="8"/>
      <c r="ET20" s="8"/>
      <c r="EU20" s="8"/>
      <c r="EV20" s="8"/>
      <c r="EW20" s="8"/>
      <c r="EX20" s="8"/>
      <c r="EY20" s="8"/>
      <c r="EZ20" s="8"/>
      <c r="FA20" s="8"/>
      <c r="FB20" s="8"/>
      <c r="FC20" s="8"/>
      <c r="FD20" s="8"/>
      <c r="FE20" s="8"/>
      <c r="FF20" s="8"/>
      <c r="FG20" s="8"/>
      <c r="FH20" s="8"/>
      <c r="FI20" s="8"/>
      <c r="FJ20" s="8"/>
      <c r="FK20" s="8"/>
      <c r="FL20" s="8"/>
      <c r="FM20" s="8"/>
      <c r="FN20" s="8"/>
      <c r="FO20" s="8"/>
      <c r="FP20" s="8"/>
      <c r="FQ20" s="8"/>
      <c r="FR20" s="8"/>
      <c r="FS20" s="8"/>
      <c r="FT20" s="8"/>
      <c r="FU20" s="8"/>
      <c r="FV20" s="8"/>
      <c r="FW20" s="8"/>
      <c r="FX20" s="8"/>
      <c r="FY20" s="8"/>
      <c r="FZ20" s="8"/>
      <c r="GA20" s="8"/>
      <c r="GB20" s="8"/>
      <c r="GC20" s="8"/>
      <c r="GD20" s="8"/>
      <c r="GE20" s="8"/>
      <c r="GF20" s="8"/>
      <c r="GG20" s="8"/>
      <c r="GH20" s="8"/>
      <c r="GI20" s="8"/>
      <c r="GJ20" s="8"/>
      <c r="GK20" s="8"/>
      <c r="GL20" s="8"/>
      <c r="GM20" s="8"/>
      <c r="GN20" s="8"/>
      <c r="GO20" s="8"/>
      <c r="GP20" s="8"/>
      <c r="GQ20" s="8"/>
      <c r="GR20" s="8"/>
      <c r="GS20" s="8"/>
      <c r="GT20" s="8"/>
      <c r="GU20" s="8"/>
      <c r="GV20" s="8"/>
      <c r="GW20" s="8"/>
      <c r="GX20" s="8"/>
      <c r="GY20" s="8"/>
      <c r="GZ20" s="8"/>
      <c r="HA20" s="8"/>
      <c r="HB20" s="8"/>
      <c r="HC20" s="8"/>
      <c r="HD20" s="8"/>
      <c r="HE20" s="8"/>
      <c r="HF20" s="8"/>
      <c r="HG20" s="8"/>
      <c r="HH20" s="8"/>
      <c r="HI20" s="8"/>
      <c r="HJ20" s="8"/>
      <c r="HK20" s="8"/>
      <c r="HL20" s="8"/>
      <c r="HM20" s="8"/>
      <c r="HN20" s="8"/>
      <c r="HO20" s="8"/>
      <c r="HP20" s="8"/>
      <c r="HQ20" s="8"/>
      <c r="HR20" s="8"/>
      <c r="HS20" s="8"/>
      <c r="HT20" s="8"/>
      <c r="HU20" s="8"/>
      <c r="HV20" s="8"/>
      <c r="HW20" s="8"/>
      <c r="HX20" s="8"/>
      <c r="HY20" s="8"/>
      <c r="HZ20" s="8"/>
      <c r="IA20" s="8"/>
      <c r="IB20" s="8"/>
      <c r="IC20" s="8"/>
      <c r="ID20" s="8"/>
      <c r="IE20" s="8"/>
      <c r="IF20" s="8"/>
      <c r="IG20" s="8"/>
      <c r="IH20" s="8"/>
      <c r="II20" s="8"/>
      <c r="IJ20" s="8"/>
      <c r="IK20" s="8"/>
      <c r="IL20" s="8"/>
      <c r="IM20" s="8"/>
      <c r="IN20" s="8"/>
      <c r="IO20" s="8"/>
      <c r="IP20" s="8"/>
    </row>
    <row r="21" spans="1:250" ht="15.75" customHeight="1" x14ac:dyDescent="0.25">
      <c r="A21" s="112" t="s">
        <v>137</v>
      </c>
      <c r="B21" s="44"/>
      <c r="C21" s="44"/>
      <c r="D21" s="44"/>
      <c r="E21" s="44"/>
      <c r="F21" s="46"/>
      <c r="G21" s="46"/>
      <c r="H21" s="46"/>
      <c r="I21" s="40"/>
      <c r="J21" s="46"/>
      <c r="K21" s="46"/>
      <c r="L21" s="46"/>
      <c r="M21" s="81"/>
      <c r="N21" s="81"/>
      <c r="O21" s="81"/>
      <c r="P21" s="81"/>
      <c r="Q21" s="81"/>
      <c r="R21" s="78"/>
      <c r="S21" s="78"/>
      <c r="T21" s="78">
        <v>2264612.89</v>
      </c>
      <c r="U21" s="78">
        <v>2227067.89</v>
      </c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  <c r="CN21" s="8"/>
      <c r="CO21" s="8"/>
      <c r="CP21" s="8"/>
      <c r="CQ21" s="8"/>
      <c r="CR21" s="8"/>
      <c r="CS21" s="8"/>
      <c r="CT21" s="8"/>
      <c r="CU21" s="8"/>
      <c r="CV21" s="8"/>
      <c r="CW21" s="8"/>
      <c r="CX21" s="8"/>
      <c r="CY21" s="8"/>
      <c r="CZ21" s="8"/>
      <c r="DA21" s="8"/>
      <c r="DB21" s="8"/>
      <c r="DC21" s="8"/>
      <c r="DD21" s="8"/>
      <c r="DE21" s="8"/>
      <c r="DF21" s="8"/>
      <c r="DG21" s="8"/>
      <c r="DH21" s="8"/>
      <c r="DI21" s="8"/>
      <c r="DJ21" s="8"/>
      <c r="DK21" s="8"/>
      <c r="DL21" s="8"/>
      <c r="DM21" s="8"/>
      <c r="DN21" s="8"/>
      <c r="DO21" s="8"/>
      <c r="DP21" s="8"/>
      <c r="DQ21" s="8"/>
      <c r="DR21" s="8"/>
      <c r="DS21" s="8"/>
      <c r="DT21" s="8"/>
      <c r="DU21" s="8"/>
      <c r="DV21" s="8"/>
      <c r="DW21" s="8"/>
      <c r="DX21" s="8"/>
      <c r="DY21" s="8"/>
      <c r="DZ21" s="8"/>
      <c r="EA21" s="8"/>
      <c r="EB21" s="8"/>
      <c r="EC21" s="8"/>
      <c r="ED21" s="8"/>
      <c r="EE21" s="8"/>
      <c r="EF21" s="8"/>
      <c r="EG21" s="8"/>
      <c r="EH21" s="8"/>
      <c r="EI21" s="8"/>
      <c r="EJ21" s="8"/>
      <c r="EK21" s="8"/>
      <c r="EL21" s="8"/>
      <c r="EM21" s="8"/>
      <c r="EN21" s="8"/>
      <c r="EO21" s="8"/>
      <c r="EP21" s="8"/>
      <c r="EQ21" s="8"/>
      <c r="ER21" s="8"/>
      <c r="ES21" s="8"/>
      <c r="ET21" s="8"/>
      <c r="EU21" s="8"/>
      <c r="EV21" s="8"/>
      <c r="EW21" s="8"/>
      <c r="EX21" s="8"/>
      <c r="EY21" s="8"/>
      <c r="EZ21" s="8"/>
      <c r="FA21" s="8"/>
      <c r="FB21" s="8"/>
      <c r="FC21" s="8"/>
      <c r="FD21" s="8"/>
      <c r="FE21" s="8"/>
      <c r="FF21" s="8"/>
      <c r="FG21" s="8"/>
      <c r="FH21" s="8"/>
      <c r="FI21" s="8"/>
      <c r="FJ21" s="8"/>
      <c r="FK21" s="8"/>
      <c r="FL21" s="8"/>
      <c r="FM21" s="8"/>
      <c r="FN21" s="8"/>
      <c r="FO21" s="8"/>
      <c r="FP21" s="8"/>
      <c r="FQ21" s="8"/>
      <c r="FR21" s="8"/>
      <c r="FS21" s="8"/>
      <c r="FT21" s="8"/>
      <c r="FU21" s="8"/>
      <c r="FV21" s="8"/>
      <c r="FW21" s="8"/>
      <c r="FX21" s="8"/>
      <c r="FY21" s="8"/>
      <c r="FZ21" s="8"/>
      <c r="GA21" s="8"/>
      <c r="GB21" s="8"/>
      <c r="GC21" s="8"/>
      <c r="GD21" s="8"/>
      <c r="GE21" s="8"/>
      <c r="GF21" s="8"/>
      <c r="GG21" s="8"/>
      <c r="GH21" s="8"/>
      <c r="GI21" s="8"/>
      <c r="GJ21" s="8"/>
      <c r="GK21" s="8"/>
      <c r="GL21" s="8"/>
      <c r="GM21" s="8"/>
      <c r="GN21" s="8"/>
      <c r="GO21" s="8"/>
      <c r="GP21" s="8"/>
      <c r="GQ21" s="8"/>
      <c r="GR21" s="8"/>
      <c r="GS21" s="8"/>
      <c r="GT21" s="8"/>
      <c r="GU21" s="8"/>
      <c r="GV21" s="8"/>
      <c r="GW21" s="8"/>
      <c r="GX21" s="8"/>
      <c r="GY21" s="8"/>
      <c r="GZ21" s="8"/>
      <c r="HA21" s="8"/>
      <c r="HB21" s="8"/>
      <c r="HC21" s="8"/>
      <c r="HD21" s="8"/>
      <c r="HE21" s="8"/>
      <c r="HF21" s="8"/>
      <c r="HG21" s="8"/>
      <c r="HH21" s="8"/>
      <c r="HI21" s="8"/>
      <c r="HJ21" s="8"/>
      <c r="HK21" s="8"/>
      <c r="HL21" s="8"/>
      <c r="HM21" s="8"/>
      <c r="HN21" s="8"/>
      <c r="HO21" s="8"/>
      <c r="HP21" s="8"/>
      <c r="HQ21" s="8"/>
      <c r="HR21" s="8"/>
      <c r="HS21" s="8"/>
      <c r="HT21" s="8"/>
      <c r="HU21" s="8"/>
      <c r="HV21" s="8"/>
      <c r="HW21" s="8"/>
      <c r="HX21" s="8"/>
      <c r="HY21" s="8"/>
      <c r="HZ21" s="8"/>
      <c r="IA21" s="8"/>
      <c r="IB21" s="8"/>
      <c r="IC21" s="8"/>
      <c r="ID21" s="8"/>
      <c r="IE21" s="8"/>
      <c r="IF21" s="8"/>
      <c r="IG21" s="8"/>
      <c r="IH21" s="8"/>
      <c r="II21" s="8"/>
      <c r="IJ21" s="8"/>
      <c r="IK21" s="8"/>
      <c r="IL21" s="8"/>
      <c r="IM21" s="8"/>
      <c r="IN21" s="8"/>
      <c r="IO21" s="8"/>
      <c r="IP21" s="8"/>
    </row>
    <row r="22" spans="1:250" ht="15.75" customHeight="1" x14ac:dyDescent="0.25">
      <c r="A22" s="112" t="s">
        <v>138</v>
      </c>
      <c r="B22" s="44"/>
      <c r="C22" s="44"/>
      <c r="D22" s="44"/>
      <c r="E22" s="44"/>
      <c r="F22" s="46"/>
      <c r="G22" s="46"/>
      <c r="H22" s="46"/>
      <c r="I22" s="40"/>
      <c r="J22" s="46"/>
      <c r="K22" s="46"/>
      <c r="L22" s="46"/>
      <c r="M22" s="81"/>
      <c r="N22" s="81"/>
      <c r="O22" s="81"/>
      <c r="P22" s="81"/>
      <c r="Q22" s="81"/>
      <c r="R22" s="78"/>
      <c r="S22" s="78">
        <v>186403</v>
      </c>
      <c r="T22" s="78">
        <v>119190.15</v>
      </c>
      <c r="U22" s="78">
        <v>117215.15</v>
      </c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  <c r="CN22" s="8"/>
      <c r="CO22" s="8"/>
      <c r="CP22" s="8"/>
      <c r="CQ22" s="8"/>
      <c r="CR22" s="8"/>
      <c r="CS22" s="8"/>
      <c r="CT22" s="8"/>
      <c r="CU22" s="8"/>
      <c r="CV22" s="8"/>
      <c r="CW22" s="8"/>
      <c r="CX22" s="8"/>
      <c r="CY22" s="8"/>
      <c r="CZ22" s="8"/>
      <c r="DA22" s="8"/>
      <c r="DB22" s="8"/>
      <c r="DC22" s="8"/>
      <c r="DD22" s="8"/>
      <c r="DE22" s="8"/>
      <c r="DF22" s="8"/>
      <c r="DG22" s="8"/>
      <c r="DH22" s="8"/>
      <c r="DI22" s="8"/>
      <c r="DJ22" s="8"/>
      <c r="DK22" s="8"/>
      <c r="DL22" s="8"/>
      <c r="DM22" s="8"/>
      <c r="DN22" s="8"/>
      <c r="DO22" s="8"/>
      <c r="DP22" s="8"/>
      <c r="DQ22" s="8"/>
      <c r="DR22" s="8"/>
      <c r="DS22" s="8"/>
      <c r="DT22" s="8"/>
      <c r="DU22" s="8"/>
      <c r="DV22" s="8"/>
      <c r="DW22" s="8"/>
      <c r="DX22" s="8"/>
      <c r="DY22" s="8"/>
      <c r="DZ22" s="8"/>
      <c r="EA22" s="8"/>
      <c r="EB22" s="8"/>
      <c r="EC22" s="8"/>
      <c r="ED22" s="8"/>
      <c r="EE22" s="8"/>
      <c r="EF22" s="8"/>
      <c r="EG22" s="8"/>
      <c r="EH22" s="8"/>
      <c r="EI22" s="8"/>
      <c r="EJ22" s="8"/>
      <c r="EK22" s="8"/>
      <c r="EL22" s="8"/>
      <c r="EM22" s="8"/>
      <c r="EN22" s="8"/>
      <c r="EO22" s="8"/>
      <c r="EP22" s="8"/>
      <c r="EQ22" s="8"/>
      <c r="ER22" s="8"/>
      <c r="ES22" s="8"/>
      <c r="ET22" s="8"/>
      <c r="EU22" s="8"/>
      <c r="EV22" s="8"/>
      <c r="EW22" s="8"/>
      <c r="EX22" s="8"/>
      <c r="EY22" s="8"/>
      <c r="EZ22" s="8"/>
      <c r="FA22" s="8"/>
      <c r="FB22" s="8"/>
      <c r="FC22" s="8"/>
      <c r="FD22" s="8"/>
      <c r="FE22" s="8"/>
      <c r="FF22" s="8"/>
      <c r="FG22" s="8"/>
      <c r="FH22" s="8"/>
      <c r="FI22" s="8"/>
      <c r="FJ22" s="8"/>
      <c r="FK22" s="8"/>
      <c r="FL22" s="8"/>
      <c r="FM22" s="8"/>
      <c r="FN22" s="8"/>
      <c r="FO22" s="8"/>
      <c r="FP22" s="8"/>
      <c r="FQ22" s="8"/>
      <c r="FR22" s="8"/>
      <c r="FS22" s="8"/>
      <c r="FT22" s="8"/>
      <c r="FU22" s="8"/>
      <c r="FV22" s="8"/>
      <c r="FW22" s="8"/>
      <c r="FX22" s="8"/>
      <c r="FY22" s="8"/>
      <c r="FZ22" s="8"/>
      <c r="GA22" s="8"/>
      <c r="GB22" s="8"/>
      <c r="GC22" s="8"/>
      <c r="GD22" s="8"/>
      <c r="GE22" s="8"/>
      <c r="GF22" s="8"/>
      <c r="GG22" s="8"/>
      <c r="GH22" s="8"/>
      <c r="GI22" s="8"/>
      <c r="GJ22" s="8"/>
      <c r="GK22" s="8"/>
      <c r="GL22" s="8"/>
      <c r="GM22" s="8"/>
      <c r="GN22" s="8"/>
      <c r="GO22" s="8"/>
      <c r="GP22" s="8"/>
      <c r="GQ22" s="8"/>
      <c r="GR22" s="8"/>
      <c r="GS22" s="8"/>
      <c r="GT22" s="8"/>
      <c r="GU22" s="8"/>
      <c r="GV22" s="8"/>
      <c r="GW22" s="8"/>
      <c r="GX22" s="8"/>
      <c r="GY22" s="8"/>
      <c r="GZ22" s="8"/>
      <c r="HA22" s="8"/>
      <c r="HB22" s="8"/>
      <c r="HC22" s="8"/>
      <c r="HD22" s="8"/>
      <c r="HE22" s="8"/>
      <c r="HF22" s="8"/>
      <c r="HG22" s="8"/>
      <c r="HH22" s="8"/>
      <c r="HI22" s="8"/>
      <c r="HJ22" s="8"/>
      <c r="HK22" s="8"/>
      <c r="HL22" s="8"/>
      <c r="HM22" s="8"/>
      <c r="HN22" s="8"/>
      <c r="HO22" s="8"/>
      <c r="HP22" s="8"/>
      <c r="HQ22" s="8"/>
      <c r="HR22" s="8"/>
      <c r="HS22" s="8"/>
      <c r="HT22" s="8"/>
      <c r="HU22" s="8"/>
      <c r="HV22" s="8"/>
      <c r="HW22" s="8"/>
      <c r="HX22" s="8"/>
      <c r="HY22" s="8"/>
      <c r="HZ22" s="8"/>
      <c r="IA22" s="8"/>
      <c r="IB22" s="8"/>
      <c r="IC22" s="8"/>
      <c r="ID22" s="8"/>
      <c r="IE22" s="8"/>
      <c r="IF22" s="8"/>
      <c r="IG22" s="8"/>
      <c r="IH22" s="8"/>
      <c r="II22" s="8"/>
      <c r="IJ22" s="8"/>
      <c r="IK22" s="8"/>
      <c r="IL22" s="8"/>
      <c r="IM22" s="8"/>
      <c r="IN22" s="8"/>
      <c r="IO22" s="8"/>
      <c r="IP22" s="8"/>
    </row>
    <row r="23" spans="1:250" ht="19.5" customHeight="1" x14ac:dyDescent="0.25">
      <c r="A23" s="11" t="s">
        <v>143</v>
      </c>
      <c r="B23" s="34">
        <v>22</v>
      </c>
      <c r="C23" s="34">
        <v>0</v>
      </c>
      <c r="D23" s="34">
        <v>81</v>
      </c>
      <c r="E23" s="34">
        <v>922</v>
      </c>
      <c r="F23" s="33" t="s">
        <v>18</v>
      </c>
      <c r="G23" s="33" t="s">
        <v>19</v>
      </c>
      <c r="H23" s="33" t="s">
        <v>109</v>
      </c>
      <c r="I23" s="37" t="s">
        <v>69</v>
      </c>
      <c r="J23" s="33" t="s">
        <v>72</v>
      </c>
      <c r="K23" s="97" t="s">
        <v>144</v>
      </c>
      <c r="L23" s="33" t="s">
        <v>113</v>
      </c>
      <c r="M23" s="79"/>
      <c r="N23" s="79"/>
      <c r="O23" s="79"/>
      <c r="P23" s="79"/>
      <c r="Q23" s="79"/>
      <c r="R23" s="80"/>
      <c r="S23" s="80"/>
      <c r="T23" s="80">
        <f>T24+T25</f>
        <v>3985190</v>
      </c>
      <c r="U23" s="80">
        <f>U24+U25</f>
        <v>0</v>
      </c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8"/>
      <c r="CT23" s="8"/>
      <c r="CU23" s="8"/>
      <c r="CV23" s="8"/>
      <c r="CW23" s="8"/>
      <c r="CX23" s="8"/>
      <c r="CY23" s="8"/>
      <c r="CZ23" s="8"/>
      <c r="DA23" s="8"/>
      <c r="DB23" s="8"/>
      <c r="DC23" s="8"/>
      <c r="DD23" s="8"/>
      <c r="DE23" s="8"/>
      <c r="DF23" s="8"/>
      <c r="DG23" s="8"/>
      <c r="DH23" s="8"/>
      <c r="DI23" s="8"/>
      <c r="DJ23" s="8"/>
      <c r="DK23" s="8"/>
      <c r="DL23" s="8"/>
      <c r="DM23" s="8"/>
      <c r="DN23" s="8"/>
      <c r="DO23" s="8"/>
      <c r="DP23" s="8"/>
      <c r="DQ23" s="8"/>
      <c r="DR23" s="8"/>
      <c r="DS23" s="8"/>
      <c r="DT23" s="8"/>
      <c r="DU23" s="8"/>
      <c r="DV23" s="8"/>
      <c r="DW23" s="8"/>
      <c r="DX23" s="8"/>
      <c r="DY23" s="8"/>
      <c r="DZ23" s="8"/>
      <c r="EA23" s="8"/>
      <c r="EB23" s="8"/>
      <c r="EC23" s="8"/>
      <c r="ED23" s="8"/>
      <c r="EE23" s="8"/>
      <c r="EF23" s="8"/>
      <c r="EG23" s="8"/>
      <c r="EH23" s="8"/>
      <c r="EI23" s="8"/>
      <c r="EJ23" s="8"/>
      <c r="EK23" s="8"/>
      <c r="EL23" s="8"/>
      <c r="EM23" s="8"/>
      <c r="EN23" s="8"/>
      <c r="EO23" s="8"/>
      <c r="EP23" s="8"/>
      <c r="EQ23" s="8"/>
      <c r="ER23" s="8"/>
      <c r="ES23" s="8"/>
      <c r="ET23" s="8"/>
      <c r="EU23" s="8"/>
      <c r="EV23" s="8"/>
      <c r="EW23" s="8"/>
      <c r="EX23" s="8"/>
      <c r="EY23" s="8"/>
      <c r="EZ23" s="8"/>
      <c r="FA23" s="8"/>
      <c r="FB23" s="8"/>
      <c r="FC23" s="8"/>
      <c r="FD23" s="8"/>
      <c r="FE23" s="8"/>
      <c r="FF23" s="8"/>
      <c r="FG23" s="8"/>
      <c r="FH23" s="8"/>
      <c r="FI23" s="8"/>
      <c r="FJ23" s="8"/>
      <c r="FK23" s="8"/>
      <c r="FL23" s="8"/>
      <c r="FM23" s="8"/>
      <c r="FN23" s="8"/>
      <c r="FO23" s="8"/>
      <c r="FP23" s="8"/>
      <c r="FQ23" s="8"/>
      <c r="FR23" s="8"/>
      <c r="FS23" s="8"/>
      <c r="FT23" s="8"/>
      <c r="FU23" s="8"/>
      <c r="FV23" s="8"/>
      <c r="FW23" s="8"/>
      <c r="FX23" s="8"/>
      <c r="FY23" s="8"/>
      <c r="FZ23" s="8"/>
      <c r="GA23" s="8"/>
      <c r="GB23" s="8"/>
      <c r="GC23" s="8"/>
      <c r="GD23" s="8"/>
      <c r="GE23" s="8"/>
      <c r="GF23" s="8"/>
      <c r="GG23" s="8"/>
      <c r="GH23" s="8"/>
      <c r="GI23" s="8"/>
      <c r="GJ23" s="8"/>
      <c r="GK23" s="8"/>
      <c r="GL23" s="8"/>
      <c r="GM23" s="8"/>
      <c r="GN23" s="8"/>
      <c r="GO23" s="8"/>
      <c r="GP23" s="8"/>
      <c r="GQ23" s="8"/>
      <c r="GR23" s="8"/>
      <c r="GS23" s="8"/>
      <c r="GT23" s="8"/>
      <c r="GU23" s="8"/>
      <c r="GV23" s="8"/>
      <c r="GW23" s="8"/>
      <c r="GX23" s="8"/>
      <c r="GY23" s="8"/>
      <c r="GZ23" s="8"/>
      <c r="HA23" s="8"/>
      <c r="HB23" s="8"/>
      <c r="HC23" s="8"/>
      <c r="HD23" s="8"/>
      <c r="HE23" s="8"/>
      <c r="HF23" s="8"/>
      <c r="HG23" s="8"/>
      <c r="HH23" s="8"/>
      <c r="HI23" s="8"/>
      <c r="HJ23" s="8"/>
      <c r="HK23" s="8"/>
      <c r="HL23" s="8"/>
      <c r="HM23" s="8"/>
      <c r="HN23" s="8"/>
      <c r="HO23" s="8"/>
      <c r="HP23" s="8"/>
      <c r="HQ23" s="8"/>
      <c r="HR23" s="8"/>
      <c r="HS23" s="8"/>
      <c r="HT23" s="8"/>
      <c r="HU23" s="8"/>
      <c r="HV23" s="8"/>
      <c r="HW23" s="8"/>
      <c r="HX23" s="8"/>
      <c r="HY23" s="8"/>
      <c r="HZ23" s="8"/>
      <c r="IA23" s="8"/>
      <c r="IB23" s="8"/>
      <c r="IC23" s="8"/>
      <c r="ID23" s="8"/>
      <c r="IE23" s="8"/>
      <c r="IF23" s="8"/>
      <c r="IG23" s="8"/>
      <c r="IH23" s="8"/>
      <c r="II23" s="8"/>
      <c r="IJ23" s="8"/>
      <c r="IK23" s="8"/>
      <c r="IL23" s="8"/>
      <c r="IM23" s="8"/>
      <c r="IN23" s="8"/>
      <c r="IO23" s="8"/>
      <c r="IP23" s="8"/>
    </row>
    <row r="24" spans="1:250" ht="19.5" customHeight="1" x14ac:dyDescent="0.25">
      <c r="A24" s="112" t="s">
        <v>137</v>
      </c>
      <c r="B24" s="34"/>
      <c r="C24" s="34"/>
      <c r="D24" s="34"/>
      <c r="E24" s="34"/>
      <c r="F24" s="33"/>
      <c r="G24" s="33"/>
      <c r="H24" s="33"/>
      <c r="I24" s="37"/>
      <c r="J24" s="33"/>
      <c r="K24" s="33"/>
      <c r="L24" s="33"/>
      <c r="M24" s="79"/>
      <c r="N24" s="79"/>
      <c r="O24" s="79"/>
      <c r="P24" s="79"/>
      <c r="Q24" s="79"/>
      <c r="R24" s="80"/>
      <c r="S24" s="80"/>
      <c r="T24" s="78">
        <v>3785930.5</v>
      </c>
      <c r="U24" s="78">
        <v>0</v>
      </c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8"/>
      <c r="CT24" s="8"/>
      <c r="CU24" s="8"/>
      <c r="CV24" s="8"/>
      <c r="CW24" s="8"/>
      <c r="CX24" s="8"/>
      <c r="CY24" s="8"/>
      <c r="CZ24" s="8"/>
      <c r="DA24" s="8"/>
      <c r="DB24" s="8"/>
      <c r="DC24" s="8"/>
      <c r="DD24" s="8"/>
      <c r="DE24" s="8"/>
      <c r="DF24" s="8"/>
      <c r="DG24" s="8"/>
      <c r="DH24" s="8"/>
      <c r="DI24" s="8"/>
      <c r="DJ24" s="8"/>
      <c r="DK24" s="8"/>
      <c r="DL24" s="8"/>
      <c r="DM24" s="8"/>
      <c r="DN24" s="8"/>
      <c r="DO24" s="8"/>
      <c r="DP24" s="8"/>
      <c r="DQ24" s="8"/>
      <c r="DR24" s="8"/>
      <c r="DS24" s="8"/>
      <c r="DT24" s="8"/>
      <c r="DU24" s="8"/>
      <c r="DV24" s="8"/>
      <c r="DW24" s="8"/>
      <c r="DX24" s="8"/>
      <c r="DY24" s="8"/>
      <c r="DZ24" s="8"/>
      <c r="EA24" s="8"/>
      <c r="EB24" s="8"/>
      <c r="EC24" s="8"/>
      <c r="ED24" s="8"/>
      <c r="EE24" s="8"/>
      <c r="EF24" s="8"/>
      <c r="EG24" s="8"/>
      <c r="EH24" s="8"/>
      <c r="EI24" s="8"/>
      <c r="EJ24" s="8"/>
      <c r="EK24" s="8"/>
      <c r="EL24" s="8"/>
      <c r="EM24" s="8"/>
      <c r="EN24" s="8"/>
      <c r="EO24" s="8"/>
      <c r="EP24" s="8"/>
      <c r="EQ24" s="8"/>
      <c r="ER24" s="8"/>
      <c r="ES24" s="8"/>
      <c r="ET24" s="8"/>
      <c r="EU24" s="8"/>
      <c r="EV24" s="8"/>
      <c r="EW24" s="8"/>
      <c r="EX24" s="8"/>
      <c r="EY24" s="8"/>
      <c r="EZ24" s="8"/>
      <c r="FA24" s="8"/>
      <c r="FB24" s="8"/>
      <c r="FC24" s="8"/>
      <c r="FD24" s="8"/>
      <c r="FE24" s="8"/>
      <c r="FF24" s="8"/>
      <c r="FG24" s="8"/>
      <c r="FH24" s="8"/>
      <c r="FI24" s="8"/>
      <c r="FJ24" s="8"/>
      <c r="FK24" s="8"/>
      <c r="FL24" s="8"/>
      <c r="FM24" s="8"/>
      <c r="FN24" s="8"/>
      <c r="FO24" s="8"/>
      <c r="FP24" s="8"/>
      <c r="FQ24" s="8"/>
      <c r="FR24" s="8"/>
      <c r="FS24" s="8"/>
      <c r="FT24" s="8"/>
      <c r="FU24" s="8"/>
      <c r="FV24" s="8"/>
      <c r="FW24" s="8"/>
      <c r="FX24" s="8"/>
      <c r="FY24" s="8"/>
      <c r="FZ24" s="8"/>
      <c r="GA24" s="8"/>
      <c r="GB24" s="8"/>
      <c r="GC24" s="8"/>
      <c r="GD24" s="8"/>
      <c r="GE24" s="8"/>
      <c r="GF24" s="8"/>
      <c r="GG24" s="8"/>
      <c r="GH24" s="8"/>
      <c r="GI24" s="8"/>
      <c r="GJ24" s="8"/>
      <c r="GK24" s="8"/>
      <c r="GL24" s="8"/>
      <c r="GM24" s="8"/>
      <c r="GN24" s="8"/>
      <c r="GO24" s="8"/>
      <c r="GP24" s="8"/>
      <c r="GQ24" s="8"/>
      <c r="GR24" s="8"/>
      <c r="GS24" s="8"/>
      <c r="GT24" s="8"/>
      <c r="GU24" s="8"/>
      <c r="GV24" s="8"/>
      <c r="GW24" s="8"/>
      <c r="GX24" s="8"/>
      <c r="GY24" s="8"/>
      <c r="GZ24" s="8"/>
      <c r="HA24" s="8"/>
      <c r="HB24" s="8"/>
      <c r="HC24" s="8"/>
      <c r="HD24" s="8"/>
      <c r="HE24" s="8"/>
      <c r="HF24" s="8"/>
      <c r="HG24" s="8"/>
      <c r="HH24" s="8"/>
      <c r="HI24" s="8"/>
      <c r="HJ24" s="8"/>
      <c r="HK24" s="8"/>
      <c r="HL24" s="8"/>
      <c r="HM24" s="8"/>
      <c r="HN24" s="8"/>
      <c r="HO24" s="8"/>
      <c r="HP24" s="8"/>
      <c r="HQ24" s="8"/>
      <c r="HR24" s="8"/>
      <c r="HS24" s="8"/>
      <c r="HT24" s="8"/>
      <c r="HU24" s="8"/>
      <c r="HV24" s="8"/>
      <c r="HW24" s="8"/>
      <c r="HX24" s="8"/>
      <c r="HY24" s="8"/>
      <c r="HZ24" s="8"/>
      <c r="IA24" s="8"/>
      <c r="IB24" s="8"/>
      <c r="IC24" s="8"/>
      <c r="ID24" s="8"/>
      <c r="IE24" s="8"/>
      <c r="IF24" s="8"/>
      <c r="IG24" s="8"/>
      <c r="IH24" s="8"/>
      <c r="II24" s="8"/>
      <c r="IJ24" s="8"/>
      <c r="IK24" s="8"/>
      <c r="IL24" s="8"/>
      <c r="IM24" s="8"/>
      <c r="IN24" s="8"/>
      <c r="IO24" s="8"/>
      <c r="IP24" s="8"/>
    </row>
    <row r="25" spans="1:250" ht="19.5" customHeight="1" x14ac:dyDescent="0.25">
      <c r="A25" s="112" t="s">
        <v>138</v>
      </c>
      <c r="B25" s="34"/>
      <c r="C25" s="34"/>
      <c r="D25" s="34"/>
      <c r="E25" s="34"/>
      <c r="F25" s="33"/>
      <c r="G25" s="33"/>
      <c r="H25" s="33"/>
      <c r="I25" s="37"/>
      <c r="J25" s="33"/>
      <c r="K25" s="33"/>
      <c r="L25" s="33"/>
      <c r="M25" s="79"/>
      <c r="N25" s="79"/>
      <c r="O25" s="79"/>
      <c r="P25" s="79"/>
      <c r="Q25" s="79"/>
      <c r="R25" s="80"/>
      <c r="S25" s="78"/>
      <c r="T25" s="78">
        <v>199259.5</v>
      </c>
      <c r="U25" s="78">
        <v>0</v>
      </c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  <c r="CM25" s="8"/>
      <c r="CN25" s="8"/>
      <c r="CO25" s="8"/>
      <c r="CP25" s="8"/>
      <c r="CQ25" s="8"/>
      <c r="CR25" s="8"/>
      <c r="CS25" s="8"/>
      <c r="CT25" s="8"/>
      <c r="CU25" s="8"/>
      <c r="CV25" s="8"/>
      <c r="CW25" s="8"/>
      <c r="CX25" s="8"/>
      <c r="CY25" s="8"/>
      <c r="CZ25" s="8"/>
      <c r="DA25" s="8"/>
      <c r="DB25" s="8"/>
      <c r="DC25" s="8"/>
      <c r="DD25" s="8"/>
      <c r="DE25" s="8"/>
      <c r="DF25" s="8"/>
      <c r="DG25" s="8"/>
      <c r="DH25" s="8"/>
      <c r="DI25" s="8"/>
      <c r="DJ25" s="8"/>
      <c r="DK25" s="8"/>
      <c r="DL25" s="8"/>
      <c r="DM25" s="8"/>
      <c r="DN25" s="8"/>
      <c r="DO25" s="8"/>
      <c r="DP25" s="8"/>
      <c r="DQ25" s="8"/>
      <c r="DR25" s="8"/>
      <c r="DS25" s="8"/>
      <c r="DT25" s="8"/>
      <c r="DU25" s="8"/>
      <c r="DV25" s="8"/>
      <c r="DW25" s="8"/>
      <c r="DX25" s="8"/>
      <c r="DY25" s="8"/>
      <c r="DZ25" s="8"/>
      <c r="EA25" s="8"/>
      <c r="EB25" s="8"/>
      <c r="EC25" s="8"/>
      <c r="ED25" s="8"/>
      <c r="EE25" s="8"/>
      <c r="EF25" s="8"/>
      <c r="EG25" s="8"/>
      <c r="EH25" s="8"/>
      <c r="EI25" s="8"/>
      <c r="EJ25" s="8"/>
      <c r="EK25" s="8"/>
      <c r="EL25" s="8"/>
      <c r="EM25" s="8"/>
      <c r="EN25" s="8"/>
      <c r="EO25" s="8"/>
      <c r="EP25" s="8"/>
      <c r="EQ25" s="8"/>
      <c r="ER25" s="8"/>
      <c r="ES25" s="8"/>
      <c r="ET25" s="8"/>
      <c r="EU25" s="8"/>
      <c r="EV25" s="8"/>
      <c r="EW25" s="8"/>
      <c r="EX25" s="8"/>
      <c r="EY25" s="8"/>
      <c r="EZ25" s="8"/>
      <c r="FA25" s="8"/>
      <c r="FB25" s="8"/>
      <c r="FC25" s="8"/>
      <c r="FD25" s="8"/>
      <c r="FE25" s="8"/>
      <c r="FF25" s="8"/>
      <c r="FG25" s="8"/>
      <c r="FH25" s="8"/>
      <c r="FI25" s="8"/>
      <c r="FJ25" s="8"/>
      <c r="FK25" s="8"/>
      <c r="FL25" s="8"/>
      <c r="FM25" s="8"/>
      <c r="FN25" s="8"/>
      <c r="FO25" s="8"/>
      <c r="FP25" s="8"/>
      <c r="FQ25" s="8"/>
      <c r="FR25" s="8"/>
      <c r="FS25" s="8"/>
      <c r="FT25" s="8"/>
      <c r="FU25" s="8"/>
      <c r="FV25" s="8"/>
      <c r="FW25" s="8"/>
      <c r="FX25" s="8"/>
      <c r="FY25" s="8"/>
      <c r="FZ25" s="8"/>
      <c r="GA25" s="8"/>
      <c r="GB25" s="8"/>
      <c r="GC25" s="8"/>
      <c r="GD25" s="8"/>
      <c r="GE25" s="8"/>
      <c r="GF25" s="8"/>
      <c r="GG25" s="8"/>
      <c r="GH25" s="8"/>
      <c r="GI25" s="8"/>
      <c r="GJ25" s="8"/>
      <c r="GK25" s="8"/>
      <c r="GL25" s="8"/>
      <c r="GM25" s="8"/>
      <c r="GN25" s="8"/>
      <c r="GO25" s="8"/>
      <c r="GP25" s="8"/>
      <c r="GQ25" s="8"/>
      <c r="GR25" s="8"/>
      <c r="GS25" s="8"/>
      <c r="GT25" s="8"/>
      <c r="GU25" s="8"/>
      <c r="GV25" s="8"/>
      <c r="GW25" s="8"/>
      <c r="GX25" s="8"/>
      <c r="GY25" s="8"/>
      <c r="GZ25" s="8"/>
      <c r="HA25" s="8"/>
      <c r="HB25" s="8"/>
      <c r="HC25" s="8"/>
      <c r="HD25" s="8"/>
      <c r="HE25" s="8"/>
      <c r="HF25" s="8"/>
      <c r="HG25" s="8"/>
      <c r="HH25" s="8"/>
      <c r="HI25" s="8"/>
      <c r="HJ25" s="8"/>
      <c r="HK25" s="8"/>
      <c r="HL25" s="8"/>
      <c r="HM25" s="8"/>
      <c r="HN25" s="8"/>
      <c r="HO25" s="8"/>
      <c r="HP25" s="8"/>
      <c r="HQ25" s="8"/>
      <c r="HR25" s="8"/>
      <c r="HS25" s="8"/>
      <c r="HT25" s="8"/>
      <c r="HU25" s="8"/>
      <c r="HV25" s="8"/>
      <c r="HW25" s="8"/>
      <c r="HX25" s="8"/>
      <c r="HY25" s="8"/>
      <c r="HZ25" s="8"/>
      <c r="IA25" s="8"/>
      <c r="IB25" s="8"/>
      <c r="IC25" s="8"/>
      <c r="ID25" s="8"/>
      <c r="IE25" s="8"/>
      <c r="IF25" s="8"/>
      <c r="IG25" s="8"/>
      <c r="IH25" s="8"/>
      <c r="II25" s="8"/>
      <c r="IJ25" s="8"/>
      <c r="IK25" s="8"/>
      <c r="IL25" s="8"/>
      <c r="IM25" s="8"/>
      <c r="IN25" s="8"/>
      <c r="IO25" s="8"/>
      <c r="IP25" s="8"/>
    </row>
    <row r="26" spans="1:250" ht="31.5" customHeight="1" x14ac:dyDescent="0.25">
      <c r="A26" s="11" t="s">
        <v>112</v>
      </c>
      <c r="B26" s="34">
        <v>22</v>
      </c>
      <c r="C26" s="34">
        <v>0</v>
      </c>
      <c r="D26" s="34">
        <v>81</v>
      </c>
      <c r="E26" s="34">
        <v>922</v>
      </c>
      <c r="F26" s="33" t="s">
        <v>18</v>
      </c>
      <c r="G26" s="33" t="s">
        <v>19</v>
      </c>
      <c r="H26" s="33" t="s">
        <v>109</v>
      </c>
      <c r="I26" s="37" t="s">
        <v>69</v>
      </c>
      <c r="J26" s="33" t="s">
        <v>72</v>
      </c>
      <c r="K26" s="97" t="s">
        <v>146</v>
      </c>
      <c r="L26" s="33"/>
      <c r="M26" s="79"/>
      <c r="N26" s="79"/>
      <c r="O26" s="79"/>
      <c r="P26" s="79"/>
      <c r="Q26" s="79"/>
      <c r="R26" s="80"/>
      <c r="S26" s="80">
        <v>13065</v>
      </c>
      <c r="T26" s="80">
        <v>0</v>
      </c>
      <c r="U26" s="80">
        <v>0</v>
      </c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  <c r="CJ26" s="8"/>
      <c r="CK26" s="8"/>
      <c r="CL26" s="8"/>
      <c r="CM26" s="8"/>
      <c r="CN26" s="8"/>
      <c r="CO26" s="8"/>
      <c r="CP26" s="8"/>
      <c r="CQ26" s="8"/>
      <c r="CR26" s="8"/>
      <c r="CS26" s="8"/>
      <c r="CT26" s="8"/>
      <c r="CU26" s="8"/>
      <c r="CV26" s="8"/>
      <c r="CW26" s="8"/>
      <c r="CX26" s="8"/>
      <c r="CY26" s="8"/>
      <c r="CZ26" s="8"/>
      <c r="DA26" s="8"/>
      <c r="DB26" s="8"/>
      <c r="DC26" s="8"/>
      <c r="DD26" s="8"/>
      <c r="DE26" s="8"/>
      <c r="DF26" s="8"/>
      <c r="DG26" s="8"/>
      <c r="DH26" s="8"/>
      <c r="DI26" s="8"/>
      <c r="DJ26" s="8"/>
      <c r="DK26" s="8"/>
      <c r="DL26" s="8"/>
      <c r="DM26" s="8"/>
      <c r="DN26" s="8"/>
      <c r="DO26" s="8"/>
      <c r="DP26" s="8"/>
      <c r="DQ26" s="8"/>
      <c r="DR26" s="8"/>
      <c r="DS26" s="8"/>
      <c r="DT26" s="8"/>
      <c r="DU26" s="8"/>
      <c r="DV26" s="8"/>
      <c r="DW26" s="8"/>
      <c r="DX26" s="8"/>
      <c r="DY26" s="8"/>
      <c r="DZ26" s="8"/>
      <c r="EA26" s="8"/>
      <c r="EB26" s="8"/>
      <c r="EC26" s="8"/>
      <c r="ED26" s="8"/>
      <c r="EE26" s="8"/>
      <c r="EF26" s="8"/>
      <c r="EG26" s="8"/>
      <c r="EH26" s="8"/>
      <c r="EI26" s="8"/>
      <c r="EJ26" s="8"/>
      <c r="EK26" s="8"/>
      <c r="EL26" s="8"/>
      <c r="EM26" s="8"/>
      <c r="EN26" s="8"/>
      <c r="EO26" s="8"/>
      <c r="EP26" s="8"/>
      <c r="EQ26" s="8"/>
      <c r="ER26" s="8"/>
      <c r="ES26" s="8"/>
      <c r="ET26" s="8"/>
      <c r="EU26" s="8"/>
      <c r="EV26" s="8"/>
      <c r="EW26" s="8"/>
      <c r="EX26" s="8"/>
      <c r="EY26" s="8"/>
      <c r="EZ26" s="8"/>
      <c r="FA26" s="8"/>
      <c r="FB26" s="8"/>
      <c r="FC26" s="8"/>
      <c r="FD26" s="8"/>
      <c r="FE26" s="8"/>
      <c r="FF26" s="8"/>
      <c r="FG26" s="8"/>
      <c r="FH26" s="8"/>
      <c r="FI26" s="8"/>
      <c r="FJ26" s="8"/>
      <c r="FK26" s="8"/>
      <c r="FL26" s="8"/>
      <c r="FM26" s="8"/>
      <c r="FN26" s="8"/>
      <c r="FO26" s="8"/>
      <c r="FP26" s="8"/>
      <c r="FQ26" s="8"/>
      <c r="FR26" s="8"/>
      <c r="FS26" s="8"/>
      <c r="FT26" s="8"/>
      <c r="FU26" s="8"/>
      <c r="FV26" s="8"/>
      <c r="FW26" s="8"/>
      <c r="FX26" s="8"/>
      <c r="FY26" s="8"/>
      <c r="FZ26" s="8"/>
      <c r="GA26" s="8"/>
      <c r="GB26" s="8"/>
      <c r="GC26" s="8"/>
      <c r="GD26" s="8"/>
      <c r="GE26" s="8"/>
      <c r="GF26" s="8"/>
      <c r="GG26" s="8"/>
      <c r="GH26" s="8"/>
      <c r="GI26" s="8"/>
      <c r="GJ26" s="8"/>
      <c r="GK26" s="8"/>
      <c r="GL26" s="8"/>
      <c r="GM26" s="8"/>
      <c r="GN26" s="8"/>
      <c r="GO26" s="8"/>
      <c r="GP26" s="8"/>
      <c r="GQ26" s="8"/>
      <c r="GR26" s="8"/>
      <c r="GS26" s="8"/>
      <c r="GT26" s="8"/>
      <c r="GU26" s="8"/>
      <c r="GV26" s="8"/>
      <c r="GW26" s="8"/>
      <c r="GX26" s="8"/>
      <c r="GY26" s="8"/>
      <c r="GZ26" s="8"/>
      <c r="HA26" s="8"/>
      <c r="HB26" s="8"/>
      <c r="HC26" s="8"/>
      <c r="HD26" s="8"/>
      <c r="HE26" s="8"/>
      <c r="HF26" s="8"/>
      <c r="HG26" s="8"/>
      <c r="HH26" s="8"/>
      <c r="HI26" s="8"/>
      <c r="HJ26" s="8"/>
      <c r="HK26" s="8"/>
      <c r="HL26" s="8"/>
      <c r="HM26" s="8"/>
      <c r="HN26" s="8"/>
      <c r="HO26" s="8"/>
      <c r="HP26" s="8"/>
      <c r="HQ26" s="8"/>
      <c r="HR26" s="8"/>
      <c r="HS26" s="8"/>
      <c r="HT26" s="8"/>
      <c r="HU26" s="8"/>
      <c r="HV26" s="8"/>
      <c r="HW26" s="8"/>
      <c r="HX26" s="8"/>
      <c r="HY26" s="8"/>
      <c r="HZ26" s="8"/>
      <c r="IA26" s="8"/>
      <c r="IB26" s="8"/>
      <c r="IC26" s="8"/>
      <c r="ID26" s="8"/>
      <c r="IE26" s="8"/>
      <c r="IF26" s="8"/>
      <c r="IG26" s="8"/>
      <c r="IH26" s="8"/>
      <c r="II26" s="8"/>
      <c r="IJ26" s="8"/>
      <c r="IK26" s="8"/>
      <c r="IL26" s="8"/>
      <c r="IM26" s="8"/>
      <c r="IN26" s="8"/>
      <c r="IO26" s="8"/>
      <c r="IP26" s="8"/>
    </row>
    <row r="27" spans="1:250" ht="19.5" customHeight="1" x14ac:dyDescent="0.25">
      <c r="A27" s="112" t="s">
        <v>138</v>
      </c>
      <c r="B27" s="34"/>
      <c r="C27" s="34"/>
      <c r="D27" s="34"/>
      <c r="E27" s="34"/>
      <c r="F27" s="33"/>
      <c r="G27" s="33"/>
      <c r="H27" s="33"/>
      <c r="I27" s="37"/>
      <c r="J27" s="33"/>
      <c r="K27" s="33"/>
      <c r="L27" s="33"/>
      <c r="M27" s="79"/>
      <c r="N27" s="79"/>
      <c r="O27" s="79"/>
      <c r="P27" s="79"/>
      <c r="Q27" s="79"/>
      <c r="R27" s="80"/>
      <c r="S27" s="78">
        <v>13065</v>
      </c>
      <c r="T27" s="78">
        <v>0</v>
      </c>
      <c r="U27" s="78">
        <v>0</v>
      </c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/>
      <c r="CI27" s="8"/>
      <c r="CJ27" s="8"/>
      <c r="CK27" s="8"/>
      <c r="CL27" s="8"/>
      <c r="CM27" s="8"/>
      <c r="CN27" s="8"/>
      <c r="CO27" s="8"/>
      <c r="CP27" s="8"/>
      <c r="CQ27" s="8"/>
      <c r="CR27" s="8"/>
      <c r="CS27" s="8"/>
      <c r="CT27" s="8"/>
      <c r="CU27" s="8"/>
      <c r="CV27" s="8"/>
      <c r="CW27" s="8"/>
      <c r="CX27" s="8"/>
      <c r="CY27" s="8"/>
      <c r="CZ27" s="8"/>
      <c r="DA27" s="8"/>
      <c r="DB27" s="8"/>
      <c r="DC27" s="8"/>
      <c r="DD27" s="8"/>
      <c r="DE27" s="8"/>
      <c r="DF27" s="8"/>
      <c r="DG27" s="8"/>
      <c r="DH27" s="8"/>
      <c r="DI27" s="8"/>
      <c r="DJ27" s="8"/>
      <c r="DK27" s="8"/>
      <c r="DL27" s="8"/>
      <c r="DM27" s="8"/>
      <c r="DN27" s="8"/>
      <c r="DO27" s="8"/>
      <c r="DP27" s="8"/>
      <c r="DQ27" s="8"/>
      <c r="DR27" s="8"/>
      <c r="DS27" s="8"/>
      <c r="DT27" s="8"/>
      <c r="DU27" s="8"/>
      <c r="DV27" s="8"/>
      <c r="DW27" s="8"/>
      <c r="DX27" s="8"/>
      <c r="DY27" s="8"/>
      <c r="DZ27" s="8"/>
      <c r="EA27" s="8"/>
      <c r="EB27" s="8"/>
      <c r="EC27" s="8"/>
      <c r="ED27" s="8"/>
      <c r="EE27" s="8"/>
      <c r="EF27" s="8"/>
      <c r="EG27" s="8"/>
      <c r="EH27" s="8"/>
      <c r="EI27" s="8"/>
      <c r="EJ27" s="8"/>
      <c r="EK27" s="8"/>
      <c r="EL27" s="8"/>
      <c r="EM27" s="8"/>
      <c r="EN27" s="8"/>
      <c r="EO27" s="8"/>
      <c r="EP27" s="8"/>
      <c r="EQ27" s="8"/>
      <c r="ER27" s="8"/>
      <c r="ES27" s="8"/>
      <c r="ET27" s="8"/>
      <c r="EU27" s="8"/>
      <c r="EV27" s="8"/>
      <c r="EW27" s="8"/>
      <c r="EX27" s="8"/>
      <c r="EY27" s="8"/>
      <c r="EZ27" s="8"/>
      <c r="FA27" s="8"/>
      <c r="FB27" s="8"/>
      <c r="FC27" s="8"/>
      <c r="FD27" s="8"/>
      <c r="FE27" s="8"/>
      <c r="FF27" s="8"/>
      <c r="FG27" s="8"/>
      <c r="FH27" s="8"/>
      <c r="FI27" s="8"/>
      <c r="FJ27" s="8"/>
      <c r="FK27" s="8"/>
      <c r="FL27" s="8"/>
      <c r="FM27" s="8"/>
      <c r="FN27" s="8"/>
      <c r="FO27" s="8"/>
      <c r="FP27" s="8"/>
      <c r="FQ27" s="8"/>
      <c r="FR27" s="8"/>
      <c r="FS27" s="8"/>
      <c r="FT27" s="8"/>
      <c r="FU27" s="8"/>
      <c r="FV27" s="8"/>
      <c r="FW27" s="8"/>
      <c r="FX27" s="8"/>
      <c r="FY27" s="8"/>
      <c r="FZ27" s="8"/>
      <c r="GA27" s="8"/>
      <c r="GB27" s="8"/>
      <c r="GC27" s="8"/>
      <c r="GD27" s="8"/>
      <c r="GE27" s="8"/>
      <c r="GF27" s="8"/>
      <c r="GG27" s="8"/>
      <c r="GH27" s="8"/>
      <c r="GI27" s="8"/>
      <c r="GJ27" s="8"/>
      <c r="GK27" s="8"/>
      <c r="GL27" s="8"/>
      <c r="GM27" s="8"/>
      <c r="GN27" s="8"/>
      <c r="GO27" s="8"/>
      <c r="GP27" s="8"/>
      <c r="GQ27" s="8"/>
      <c r="GR27" s="8"/>
      <c r="GS27" s="8"/>
      <c r="GT27" s="8"/>
      <c r="GU27" s="8"/>
      <c r="GV27" s="8"/>
      <c r="GW27" s="8"/>
      <c r="GX27" s="8"/>
      <c r="GY27" s="8"/>
      <c r="GZ27" s="8"/>
      <c r="HA27" s="8"/>
      <c r="HB27" s="8"/>
      <c r="HC27" s="8"/>
      <c r="HD27" s="8"/>
      <c r="HE27" s="8"/>
      <c r="HF27" s="8"/>
      <c r="HG27" s="8"/>
      <c r="HH27" s="8"/>
      <c r="HI27" s="8"/>
      <c r="HJ27" s="8"/>
      <c r="HK27" s="8"/>
      <c r="HL27" s="8"/>
      <c r="HM27" s="8"/>
      <c r="HN27" s="8"/>
      <c r="HO27" s="8"/>
      <c r="HP27" s="8"/>
      <c r="HQ27" s="8"/>
      <c r="HR27" s="8"/>
      <c r="HS27" s="8"/>
      <c r="HT27" s="8"/>
      <c r="HU27" s="8"/>
      <c r="HV27" s="8"/>
      <c r="HW27" s="8"/>
      <c r="HX27" s="8"/>
      <c r="HY27" s="8"/>
      <c r="HZ27" s="8"/>
      <c r="IA27" s="8"/>
      <c r="IB27" s="8"/>
      <c r="IC27" s="8"/>
      <c r="ID27" s="8"/>
      <c r="IE27" s="8"/>
      <c r="IF27" s="8"/>
      <c r="IG27" s="8"/>
      <c r="IH27" s="8"/>
      <c r="II27" s="8"/>
      <c r="IJ27" s="8"/>
      <c r="IK27" s="8"/>
      <c r="IL27" s="8"/>
      <c r="IM27" s="8"/>
      <c r="IN27" s="8"/>
      <c r="IO27" s="8"/>
      <c r="IP27" s="8"/>
    </row>
    <row r="28" spans="1:250" s="13" customFormat="1" ht="31.5" customHeight="1" x14ac:dyDescent="0.25">
      <c r="A28" s="6" t="s">
        <v>139</v>
      </c>
      <c r="B28" s="32" t="s">
        <v>74</v>
      </c>
      <c r="C28" s="32">
        <v>0</v>
      </c>
      <c r="D28" s="32" t="s">
        <v>75</v>
      </c>
      <c r="E28" s="32" t="s">
        <v>68</v>
      </c>
      <c r="F28" s="36" t="s">
        <v>18</v>
      </c>
      <c r="G28" s="32" t="s">
        <v>19</v>
      </c>
      <c r="H28" s="32" t="s">
        <v>25</v>
      </c>
      <c r="I28" s="32"/>
      <c r="J28" s="32"/>
      <c r="K28" s="32"/>
      <c r="L28" s="32"/>
      <c r="M28" s="43">
        <f>M29</f>
        <v>0</v>
      </c>
      <c r="N28" s="43">
        <f t="shared" ref="N28:U30" si="5">N29</f>
        <v>0</v>
      </c>
      <c r="O28" s="43">
        <f t="shared" si="5"/>
        <v>0</v>
      </c>
      <c r="P28" s="43">
        <f t="shared" si="5"/>
        <v>0</v>
      </c>
      <c r="Q28" s="43">
        <f t="shared" si="5"/>
        <v>0</v>
      </c>
      <c r="R28" s="43">
        <f t="shared" si="5"/>
        <v>151445</v>
      </c>
      <c r="S28" s="43">
        <f t="shared" si="5"/>
        <v>0</v>
      </c>
      <c r="T28" s="43">
        <f t="shared" si="5"/>
        <v>251222.98</v>
      </c>
      <c r="U28" s="43">
        <f t="shared" si="5"/>
        <v>241692.62</v>
      </c>
    </row>
    <row r="29" spans="1:250" s="13" customFormat="1" ht="42.75" x14ac:dyDescent="0.25">
      <c r="A29" s="16" t="s">
        <v>70</v>
      </c>
      <c r="B29" s="32" t="s">
        <v>74</v>
      </c>
      <c r="C29" s="32">
        <v>0</v>
      </c>
      <c r="D29" s="32" t="s">
        <v>75</v>
      </c>
      <c r="E29" s="32" t="s">
        <v>68</v>
      </c>
      <c r="F29" s="36" t="s">
        <v>18</v>
      </c>
      <c r="G29" s="32" t="s">
        <v>19</v>
      </c>
      <c r="H29" s="32" t="s">
        <v>25</v>
      </c>
      <c r="I29" s="32" t="s">
        <v>69</v>
      </c>
      <c r="J29" s="33"/>
      <c r="K29" s="33"/>
      <c r="L29" s="33"/>
      <c r="M29" s="82">
        <f>M30</f>
        <v>0</v>
      </c>
      <c r="N29" s="82">
        <f t="shared" si="5"/>
        <v>0</v>
      </c>
      <c r="O29" s="82">
        <f t="shared" si="5"/>
        <v>0</v>
      </c>
      <c r="P29" s="82">
        <f t="shared" si="5"/>
        <v>0</v>
      </c>
      <c r="Q29" s="82">
        <f t="shared" si="5"/>
        <v>0</v>
      </c>
      <c r="R29" s="82">
        <f t="shared" si="5"/>
        <v>151445</v>
      </c>
      <c r="S29" s="43">
        <v>0</v>
      </c>
      <c r="T29" s="43">
        <f>T30</f>
        <v>251222.98</v>
      </c>
      <c r="U29" s="43">
        <f t="shared" si="5"/>
        <v>241692.62</v>
      </c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  <c r="BM29" s="14"/>
      <c r="BN29" s="14"/>
      <c r="BO29" s="14"/>
      <c r="BP29" s="14"/>
      <c r="BQ29" s="14"/>
      <c r="BR29" s="14"/>
      <c r="BS29" s="14"/>
      <c r="BT29" s="14"/>
      <c r="BU29" s="14"/>
      <c r="BV29" s="14"/>
      <c r="BW29" s="14"/>
      <c r="BX29" s="14"/>
      <c r="BY29" s="14"/>
      <c r="BZ29" s="14"/>
      <c r="CA29" s="14"/>
      <c r="CB29" s="14"/>
      <c r="CC29" s="14"/>
      <c r="CD29" s="14"/>
      <c r="CE29" s="14"/>
      <c r="CF29" s="14"/>
      <c r="CG29" s="14"/>
      <c r="CH29" s="14"/>
      <c r="CI29" s="14"/>
      <c r="CJ29" s="14"/>
      <c r="CK29" s="14"/>
      <c r="CL29" s="14"/>
      <c r="CM29" s="14"/>
      <c r="CN29" s="14"/>
      <c r="CO29" s="14"/>
      <c r="CP29" s="14"/>
      <c r="CQ29" s="14"/>
      <c r="CR29" s="14"/>
      <c r="CS29" s="14"/>
      <c r="CT29" s="14"/>
      <c r="CU29" s="14"/>
      <c r="CV29" s="14"/>
      <c r="CW29" s="14"/>
      <c r="CX29" s="14"/>
      <c r="CY29" s="14"/>
      <c r="CZ29" s="14"/>
      <c r="DA29" s="14"/>
      <c r="DB29" s="14"/>
      <c r="DC29" s="14"/>
      <c r="DD29" s="14"/>
      <c r="DE29" s="14"/>
      <c r="DF29" s="14"/>
      <c r="DG29" s="14"/>
      <c r="DH29" s="14"/>
      <c r="DI29" s="14"/>
      <c r="DJ29" s="14"/>
      <c r="DK29" s="14"/>
      <c r="DL29" s="14"/>
      <c r="DM29" s="14"/>
      <c r="DN29" s="14"/>
      <c r="DO29" s="14"/>
      <c r="DP29" s="14"/>
      <c r="DQ29" s="14"/>
      <c r="DR29" s="14"/>
      <c r="DS29" s="14"/>
      <c r="DT29" s="14"/>
      <c r="DU29" s="14"/>
      <c r="DV29" s="14"/>
      <c r="DW29" s="14"/>
      <c r="DX29" s="14"/>
      <c r="DY29" s="14"/>
      <c r="DZ29" s="14"/>
      <c r="EA29" s="14"/>
      <c r="EB29" s="14"/>
      <c r="EC29" s="14"/>
      <c r="ED29" s="14"/>
      <c r="EE29" s="14"/>
      <c r="EF29" s="14"/>
      <c r="EG29" s="14"/>
      <c r="EH29" s="14"/>
      <c r="EI29" s="14"/>
      <c r="EJ29" s="14"/>
      <c r="EK29" s="14"/>
      <c r="EL29" s="14"/>
      <c r="EM29" s="14"/>
      <c r="EN29" s="14"/>
      <c r="EO29" s="14"/>
      <c r="EP29" s="14"/>
      <c r="EQ29" s="14"/>
      <c r="ER29" s="14"/>
      <c r="ES29" s="14"/>
      <c r="ET29" s="14"/>
      <c r="EU29" s="14"/>
      <c r="EV29" s="14"/>
      <c r="EW29" s="14"/>
      <c r="EX29" s="14"/>
      <c r="EY29" s="14"/>
      <c r="EZ29" s="14"/>
      <c r="FA29" s="14"/>
      <c r="FB29" s="14"/>
      <c r="FC29" s="14"/>
      <c r="FD29" s="14"/>
      <c r="FE29" s="14"/>
      <c r="FF29" s="14"/>
      <c r="FG29" s="14"/>
      <c r="FH29" s="14"/>
      <c r="FI29" s="14"/>
      <c r="FJ29" s="14"/>
      <c r="FK29" s="14"/>
      <c r="FL29" s="14"/>
      <c r="FM29" s="14"/>
      <c r="FN29" s="14"/>
      <c r="FO29" s="14"/>
      <c r="FP29" s="14"/>
      <c r="FQ29" s="14"/>
      <c r="FR29" s="14"/>
      <c r="FS29" s="14"/>
      <c r="FT29" s="14"/>
      <c r="FU29" s="14"/>
      <c r="FV29" s="14"/>
      <c r="FW29" s="14"/>
      <c r="FX29" s="14"/>
      <c r="FY29" s="14"/>
      <c r="FZ29" s="14"/>
      <c r="GA29" s="14"/>
      <c r="GB29" s="14"/>
      <c r="GC29" s="14"/>
      <c r="GD29" s="14"/>
      <c r="GE29" s="14"/>
      <c r="GF29" s="14"/>
      <c r="GG29" s="14"/>
      <c r="GH29" s="14"/>
      <c r="GI29" s="14"/>
      <c r="GJ29" s="14"/>
      <c r="GK29" s="14"/>
      <c r="GL29" s="14"/>
      <c r="GM29" s="14"/>
      <c r="GN29" s="14"/>
      <c r="GO29" s="14"/>
      <c r="GP29" s="14"/>
      <c r="GQ29" s="14"/>
      <c r="GR29" s="14"/>
      <c r="GS29" s="14"/>
      <c r="GT29" s="14"/>
      <c r="GU29" s="14"/>
      <c r="GV29" s="14"/>
      <c r="GW29" s="14"/>
      <c r="GX29" s="14"/>
      <c r="GY29" s="14"/>
      <c r="GZ29" s="14"/>
      <c r="HA29" s="14"/>
      <c r="HB29" s="14"/>
      <c r="HC29" s="14"/>
      <c r="HD29" s="14"/>
      <c r="HE29" s="14"/>
      <c r="HF29" s="14"/>
      <c r="HG29" s="14"/>
      <c r="HH29" s="14"/>
      <c r="HI29" s="14"/>
      <c r="HJ29" s="14"/>
      <c r="HK29" s="14"/>
      <c r="HL29" s="14"/>
      <c r="HM29" s="14"/>
      <c r="HN29" s="14"/>
      <c r="HO29" s="14"/>
      <c r="HP29" s="14"/>
      <c r="HQ29" s="14"/>
      <c r="HR29" s="14"/>
      <c r="HS29" s="14"/>
      <c r="HT29" s="14"/>
      <c r="HU29" s="14"/>
      <c r="HV29" s="14"/>
      <c r="HW29" s="14"/>
      <c r="HX29" s="14"/>
      <c r="HY29" s="14"/>
      <c r="HZ29" s="14"/>
      <c r="IA29" s="14"/>
      <c r="IB29" s="14"/>
      <c r="IC29" s="14"/>
      <c r="ID29" s="14"/>
      <c r="IE29" s="14"/>
      <c r="IF29" s="14"/>
      <c r="IG29" s="14"/>
      <c r="IH29" s="14"/>
      <c r="II29" s="14"/>
      <c r="IJ29" s="14"/>
      <c r="IK29" s="14"/>
      <c r="IL29" s="14"/>
      <c r="IM29" s="14"/>
      <c r="IN29" s="14"/>
      <c r="IO29" s="14"/>
      <c r="IP29" s="14"/>
    </row>
    <row r="30" spans="1:250" ht="31.5" customHeight="1" x14ac:dyDescent="0.25">
      <c r="A30" s="11" t="s">
        <v>112</v>
      </c>
      <c r="B30" s="33" t="s">
        <v>74</v>
      </c>
      <c r="C30" s="33">
        <v>0</v>
      </c>
      <c r="D30" s="33" t="s">
        <v>75</v>
      </c>
      <c r="E30" s="33" t="s">
        <v>68</v>
      </c>
      <c r="F30" s="37" t="s">
        <v>18</v>
      </c>
      <c r="G30" s="33" t="s">
        <v>19</v>
      </c>
      <c r="H30" s="33" t="s">
        <v>25</v>
      </c>
      <c r="I30" s="33" t="s">
        <v>69</v>
      </c>
      <c r="J30" s="33" t="s">
        <v>72</v>
      </c>
      <c r="K30" s="97" t="s">
        <v>146</v>
      </c>
      <c r="L30" s="33" t="s">
        <v>113</v>
      </c>
      <c r="M30" s="82">
        <f>M31</f>
        <v>0</v>
      </c>
      <c r="N30" s="82">
        <f t="shared" si="5"/>
        <v>0</v>
      </c>
      <c r="O30" s="82">
        <f t="shared" si="5"/>
        <v>0</v>
      </c>
      <c r="P30" s="82">
        <f t="shared" si="5"/>
        <v>0</v>
      </c>
      <c r="Q30" s="82">
        <f t="shared" si="5"/>
        <v>0</v>
      </c>
      <c r="R30" s="82">
        <f t="shared" si="5"/>
        <v>151445</v>
      </c>
      <c r="S30" s="82">
        <v>0</v>
      </c>
      <c r="T30" s="82">
        <f>T31+T32</f>
        <v>251222.98</v>
      </c>
      <c r="U30" s="82">
        <f>U31+U32</f>
        <v>241692.62</v>
      </c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  <c r="CG30" s="8"/>
      <c r="CH30" s="8"/>
      <c r="CI30" s="8"/>
      <c r="CJ30" s="8"/>
      <c r="CK30" s="8"/>
      <c r="CL30" s="8"/>
      <c r="CM30" s="8"/>
      <c r="CN30" s="8"/>
      <c r="CO30" s="8"/>
      <c r="CP30" s="8"/>
      <c r="CQ30" s="8"/>
      <c r="CR30" s="8"/>
      <c r="CS30" s="8"/>
      <c r="CT30" s="8"/>
      <c r="CU30" s="8"/>
      <c r="CV30" s="8"/>
      <c r="CW30" s="8"/>
      <c r="CX30" s="8"/>
      <c r="CY30" s="8"/>
      <c r="CZ30" s="8"/>
      <c r="DA30" s="8"/>
      <c r="DB30" s="8"/>
      <c r="DC30" s="8"/>
      <c r="DD30" s="8"/>
      <c r="DE30" s="8"/>
      <c r="DF30" s="8"/>
      <c r="DG30" s="8"/>
      <c r="DH30" s="8"/>
      <c r="DI30" s="8"/>
      <c r="DJ30" s="8"/>
      <c r="DK30" s="8"/>
      <c r="DL30" s="8"/>
      <c r="DM30" s="8"/>
      <c r="DN30" s="8"/>
      <c r="DO30" s="8"/>
      <c r="DP30" s="8"/>
      <c r="DQ30" s="8"/>
      <c r="DR30" s="8"/>
      <c r="DS30" s="8"/>
      <c r="DT30" s="8"/>
      <c r="DU30" s="8"/>
      <c r="DV30" s="8"/>
      <c r="DW30" s="8"/>
      <c r="DX30" s="8"/>
      <c r="DY30" s="8"/>
      <c r="DZ30" s="8"/>
      <c r="EA30" s="8"/>
      <c r="EB30" s="8"/>
      <c r="EC30" s="8"/>
      <c r="ED30" s="8"/>
      <c r="EE30" s="8"/>
      <c r="EF30" s="8"/>
      <c r="EG30" s="8"/>
      <c r="EH30" s="8"/>
      <c r="EI30" s="8"/>
      <c r="EJ30" s="8"/>
      <c r="EK30" s="8"/>
      <c r="EL30" s="8"/>
      <c r="EM30" s="8"/>
      <c r="EN30" s="8"/>
      <c r="EO30" s="8"/>
      <c r="EP30" s="8"/>
      <c r="EQ30" s="8"/>
      <c r="ER30" s="8"/>
      <c r="ES30" s="8"/>
      <c r="ET30" s="8"/>
      <c r="EU30" s="8"/>
      <c r="EV30" s="8"/>
      <c r="EW30" s="8"/>
      <c r="EX30" s="8"/>
      <c r="EY30" s="8"/>
      <c r="EZ30" s="8"/>
      <c r="FA30" s="8"/>
      <c r="FB30" s="8"/>
      <c r="FC30" s="8"/>
      <c r="FD30" s="8"/>
      <c r="FE30" s="8"/>
      <c r="FF30" s="8"/>
      <c r="FG30" s="8"/>
      <c r="FH30" s="8"/>
      <c r="FI30" s="8"/>
      <c r="FJ30" s="8"/>
      <c r="FK30" s="8"/>
      <c r="FL30" s="8"/>
      <c r="FM30" s="8"/>
      <c r="FN30" s="8"/>
      <c r="FO30" s="8"/>
      <c r="FP30" s="8"/>
      <c r="FQ30" s="8"/>
      <c r="FR30" s="8"/>
      <c r="FS30" s="8"/>
      <c r="FT30" s="8"/>
      <c r="FU30" s="8"/>
      <c r="FV30" s="8"/>
      <c r="FW30" s="8"/>
      <c r="FX30" s="8"/>
      <c r="FY30" s="8"/>
      <c r="FZ30" s="8"/>
      <c r="GA30" s="8"/>
      <c r="GB30" s="8"/>
      <c r="GC30" s="8"/>
      <c r="GD30" s="8"/>
      <c r="GE30" s="8"/>
      <c r="GF30" s="8"/>
      <c r="GG30" s="8"/>
      <c r="GH30" s="8"/>
      <c r="GI30" s="8"/>
      <c r="GJ30" s="8"/>
      <c r="GK30" s="8"/>
      <c r="GL30" s="8"/>
      <c r="GM30" s="8"/>
      <c r="GN30" s="8"/>
      <c r="GO30" s="8"/>
      <c r="GP30" s="8"/>
      <c r="GQ30" s="8"/>
      <c r="GR30" s="8"/>
      <c r="GS30" s="8"/>
      <c r="GT30" s="8"/>
      <c r="GU30" s="8"/>
      <c r="GV30" s="8"/>
      <c r="GW30" s="8"/>
      <c r="GX30" s="8"/>
      <c r="GY30" s="8"/>
      <c r="GZ30" s="8"/>
      <c r="HA30" s="8"/>
      <c r="HB30" s="8"/>
      <c r="HC30" s="8"/>
      <c r="HD30" s="8"/>
      <c r="HE30" s="8"/>
      <c r="HF30" s="8"/>
      <c r="HG30" s="8"/>
      <c r="HH30" s="8"/>
      <c r="HI30" s="8"/>
      <c r="HJ30" s="8"/>
      <c r="HK30" s="8"/>
      <c r="HL30" s="8"/>
      <c r="HM30" s="8"/>
      <c r="HN30" s="8"/>
      <c r="HO30" s="8"/>
      <c r="HP30" s="8"/>
      <c r="HQ30" s="8"/>
      <c r="HR30" s="8"/>
      <c r="HS30" s="8"/>
      <c r="HT30" s="8"/>
      <c r="HU30" s="8"/>
      <c r="HV30" s="8"/>
      <c r="HW30" s="8"/>
      <c r="HX30" s="8"/>
      <c r="HY30" s="8"/>
      <c r="HZ30" s="8"/>
      <c r="IA30" s="8"/>
      <c r="IB30" s="8"/>
      <c r="IC30" s="8"/>
      <c r="ID30" s="8"/>
      <c r="IE30" s="8"/>
      <c r="IF30" s="8"/>
      <c r="IG30" s="8"/>
      <c r="IH30" s="8"/>
      <c r="II30" s="8"/>
      <c r="IJ30" s="8"/>
      <c r="IK30" s="8"/>
      <c r="IL30" s="8"/>
      <c r="IM30" s="8"/>
      <c r="IN30" s="8"/>
      <c r="IO30" s="8"/>
      <c r="IP30" s="8"/>
    </row>
    <row r="31" spans="1:250" ht="18" customHeight="1" x14ac:dyDescent="0.25">
      <c r="A31" s="112" t="s">
        <v>137</v>
      </c>
      <c r="B31" s="40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82"/>
      <c r="N31" s="82"/>
      <c r="O31" s="82"/>
      <c r="P31" s="82"/>
      <c r="Q31" s="82"/>
      <c r="R31" s="84">
        <v>151445</v>
      </c>
      <c r="S31" s="78">
        <v>0</v>
      </c>
      <c r="T31" s="111">
        <v>238157.98</v>
      </c>
      <c r="U31" s="78">
        <v>229607.99</v>
      </c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8"/>
      <c r="CK31" s="8"/>
      <c r="CL31" s="8"/>
      <c r="CM31" s="8"/>
      <c r="CN31" s="8"/>
      <c r="CO31" s="8"/>
      <c r="CP31" s="8"/>
      <c r="CQ31" s="8"/>
      <c r="CR31" s="8"/>
      <c r="CS31" s="8"/>
      <c r="CT31" s="8"/>
      <c r="CU31" s="8"/>
      <c r="CV31" s="8"/>
      <c r="CW31" s="8"/>
      <c r="CX31" s="8"/>
      <c r="CY31" s="8"/>
      <c r="CZ31" s="8"/>
      <c r="DA31" s="8"/>
      <c r="DB31" s="8"/>
      <c r="DC31" s="8"/>
      <c r="DD31" s="8"/>
      <c r="DE31" s="8"/>
      <c r="DF31" s="8"/>
      <c r="DG31" s="8"/>
      <c r="DH31" s="8"/>
      <c r="DI31" s="8"/>
      <c r="DJ31" s="8"/>
      <c r="DK31" s="8"/>
      <c r="DL31" s="8"/>
      <c r="DM31" s="8"/>
      <c r="DN31" s="8"/>
      <c r="DO31" s="8"/>
      <c r="DP31" s="8"/>
      <c r="DQ31" s="8"/>
      <c r="DR31" s="8"/>
      <c r="DS31" s="8"/>
      <c r="DT31" s="8"/>
      <c r="DU31" s="8"/>
      <c r="DV31" s="8"/>
      <c r="DW31" s="8"/>
      <c r="DX31" s="8"/>
      <c r="DY31" s="8"/>
      <c r="DZ31" s="8"/>
      <c r="EA31" s="8"/>
      <c r="EB31" s="8"/>
      <c r="EC31" s="8"/>
      <c r="ED31" s="8"/>
      <c r="EE31" s="8"/>
      <c r="EF31" s="8"/>
      <c r="EG31" s="8"/>
      <c r="EH31" s="8"/>
      <c r="EI31" s="8"/>
      <c r="EJ31" s="8"/>
      <c r="EK31" s="8"/>
      <c r="EL31" s="8"/>
      <c r="EM31" s="8"/>
      <c r="EN31" s="8"/>
      <c r="EO31" s="8"/>
      <c r="EP31" s="8"/>
      <c r="EQ31" s="8"/>
      <c r="ER31" s="8"/>
      <c r="ES31" s="8"/>
      <c r="ET31" s="8"/>
      <c r="EU31" s="8"/>
      <c r="EV31" s="8"/>
      <c r="EW31" s="8"/>
      <c r="EX31" s="8"/>
      <c r="EY31" s="8"/>
      <c r="EZ31" s="8"/>
      <c r="FA31" s="8"/>
      <c r="FB31" s="8"/>
      <c r="FC31" s="8"/>
      <c r="FD31" s="8"/>
      <c r="FE31" s="8"/>
      <c r="FF31" s="8"/>
      <c r="FG31" s="8"/>
      <c r="FH31" s="8"/>
      <c r="FI31" s="8"/>
      <c r="FJ31" s="8"/>
      <c r="FK31" s="8"/>
      <c r="FL31" s="8"/>
      <c r="FM31" s="8"/>
      <c r="FN31" s="8"/>
      <c r="FO31" s="8"/>
      <c r="FP31" s="8"/>
      <c r="FQ31" s="8"/>
      <c r="FR31" s="8"/>
      <c r="FS31" s="8"/>
      <c r="FT31" s="8"/>
      <c r="FU31" s="8"/>
      <c r="FV31" s="8"/>
      <c r="FW31" s="8"/>
      <c r="FX31" s="8"/>
      <c r="FY31" s="8"/>
      <c r="FZ31" s="8"/>
      <c r="GA31" s="8"/>
      <c r="GB31" s="8"/>
      <c r="GC31" s="8"/>
      <c r="GD31" s="8"/>
      <c r="GE31" s="8"/>
      <c r="GF31" s="8"/>
      <c r="GG31" s="8"/>
      <c r="GH31" s="8"/>
      <c r="GI31" s="8"/>
      <c r="GJ31" s="8"/>
      <c r="GK31" s="8"/>
      <c r="GL31" s="8"/>
      <c r="GM31" s="8"/>
      <c r="GN31" s="8"/>
      <c r="GO31" s="8"/>
      <c r="GP31" s="8"/>
      <c r="GQ31" s="8"/>
      <c r="GR31" s="8"/>
      <c r="GS31" s="8"/>
      <c r="GT31" s="8"/>
      <c r="GU31" s="8"/>
      <c r="GV31" s="8"/>
      <c r="GW31" s="8"/>
      <c r="GX31" s="8"/>
      <c r="GY31" s="8"/>
      <c r="GZ31" s="8"/>
      <c r="HA31" s="8"/>
      <c r="HB31" s="8"/>
      <c r="HC31" s="8"/>
      <c r="HD31" s="8"/>
      <c r="HE31" s="8"/>
      <c r="HF31" s="8"/>
      <c r="HG31" s="8"/>
      <c r="HH31" s="8"/>
      <c r="HI31" s="8"/>
      <c r="HJ31" s="8"/>
      <c r="HK31" s="8"/>
      <c r="HL31" s="8"/>
      <c r="HM31" s="8"/>
      <c r="HN31" s="8"/>
      <c r="HO31" s="8"/>
      <c r="HP31" s="8"/>
      <c r="HQ31" s="8"/>
      <c r="HR31" s="8"/>
      <c r="HS31" s="8"/>
      <c r="HT31" s="8"/>
      <c r="HU31" s="8"/>
      <c r="HV31" s="8"/>
      <c r="HW31" s="8"/>
      <c r="HX31" s="8"/>
      <c r="HY31" s="8"/>
      <c r="HZ31" s="8"/>
      <c r="IA31" s="8"/>
      <c r="IB31" s="8"/>
      <c r="IC31" s="8"/>
      <c r="ID31" s="8"/>
      <c r="IE31" s="8"/>
      <c r="IF31" s="8"/>
      <c r="IG31" s="8"/>
      <c r="IH31" s="8"/>
      <c r="II31" s="8"/>
      <c r="IJ31" s="8"/>
      <c r="IK31" s="8"/>
      <c r="IL31" s="8"/>
      <c r="IM31" s="8"/>
      <c r="IN31" s="8"/>
      <c r="IO31" s="8"/>
      <c r="IP31" s="8"/>
    </row>
    <row r="32" spans="1:250" ht="18.75" customHeight="1" x14ac:dyDescent="0.25">
      <c r="A32" s="112" t="s">
        <v>138</v>
      </c>
      <c r="B32" s="31"/>
      <c r="C32" s="31"/>
      <c r="D32" s="31"/>
      <c r="E32" s="31"/>
      <c r="F32" s="32"/>
      <c r="G32" s="32"/>
      <c r="H32" s="32"/>
      <c r="I32" s="36"/>
      <c r="J32" s="32"/>
      <c r="K32" s="32"/>
      <c r="L32" s="32"/>
      <c r="M32" s="76">
        <f t="shared" ref="M32:M33" si="6">M33</f>
        <v>0</v>
      </c>
      <c r="N32" s="76"/>
      <c r="O32" s="76"/>
      <c r="P32" s="76"/>
      <c r="Q32" s="76"/>
      <c r="R32" s="77"/>
      <c r="S32" s="78">
        <f t="shared" ref="S32:S40" si="7">M32+R32</f>
        <v>0</v>
      </c>
      <c r="T32" s="78">
        <v>13065</v>
      </c>
      <c r="U32" s="78">
        <v>12084.63</v>
      </c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  <c r="CS32" s="8"/>
      <c r="CT32" s="8"/>
      <c r="CU32" s="8"/>
      <c r="CV32" s="8"/>
      <c r="CW32" s="8"/>
      <c r="CX32" s="8"/>
      <c r="CY32" s="8"/>
      <c r="CZ32" s="8"/>
      <c r="DA32" s="8"/>
      <c r="DB32" s="8"/>
      <c r="DC32" s="8"/>
      <c r="DD32" s="8"/>
      <c r="DE32" s="8"/>
      <c r="DF32" s="8"/>
      <c r="DG32" s="8"/>
      <c r="DH32" s="8"/>
      <c r="DI32" s="8"/>
      <c r="DJ32" s="8"/>
      <c r="DK32" s="8"/>
      <c r="DL32" s="8"/>
      <c r="DM32" s="8"/>
      <c r="DN32" s="8"/>
      <c r="DO32" s="8"/>
      <c r="DP32" s="8"/>
      <c r="DQ32" s="8"/>
      <c r="DR32" s="8"/>
      <c r="DS32" s="8"/>
      <c r="DT32" s="8"/>
      <c r="DU32" s="8"/>
      <c r="DV32" s="8"/>
      <c r="DW32" s="8"/>
      <c r="DX32" s="8"/>
      <c r="DY32" s="8"/>
      <c r="DZ32" s="8"/>
      <c r="EA32" s="8"/>
      <c r="EB32" s="8"/>
      <c r="EC32" s="8"/>
      <c r="ED32" s="8"/>
      <c r="EE32" s="8"/>
      <c r="EF32" s="8"/>
      <c r="EG32" s="8"/>
      <c r="EH32" s="8"/>
      <c r="EI32" s="8"/>
      <c r="EJ32" s="8"/>
      <c r="EK32" s="8"/>
      <c r="EL32" s="8"/>
      <c r="EM32" s="8"/>
      <c r="EN32" s="8"/>
      <c r="EO32" s="8"/>
      <c r="EP32" s="8"/>
      <c r="EQ32" s="8"/>
      <c r="ER32" s="8"/>
      <c r="ES32" s="8"/>
      <c r="ET32" s="8"/>
      <c r="EU32" s="8"/>
      <c r="EV32" s="8"/>
      <c r="EW32" s="8"/>
      <c r="EX32" s="8"/>
      <c r="EY32" s="8"/>
      <c r="EZ32" s="8"/>
      <c r="FA32" s="8"/>
      <c r="FB32" s="8"/>
      <c r="FC32" s="8"/>
      <c r="FD32" s="8"/>
      <c r="FE32" s="8"/>
      <c r="FF32" s="8"/>
      <c r="FG32" s="8"/>
      <c r="FH32" s="8"/>
      <c r="FI32" s="8"/>
      <c r="FJ32" s="8"/>
      <c r="FK32" s="8"/>
      <c r="FL32" s="8"/>
      <c r="FM32" s="8"/>
      <c r="FN32" s="8"/>
      <c r="FO32" s="8"/>
      <c r="FP32" s="8"/>
      <c r="FQ32" s="8"/>
      <c r="FR32" s="8"/>
      <c r="FS32" s="8"/>
      <c r="FT32" s="8"/>
      <c r="FU32" s="8"/>
      <c r="FV32" s="8"/>
      <c r="FW32" s="8"/>
      <c r="FX32" s="8"/>
      <c r="FY32" s="8"/>
      <c r="FZ32" s="8"/>
      <c r="GA32" s="8"/>
      <c r="GB32" s="8"/>
      <c r="GC32" s="8"/>
      <c r="GD32" s="8"/>
      <c r="GE32" s="8"/>
      <c r="GF32" s="8"/>
      <c r="GG32" s="8"/>
      <c r="GH32" s="8"/>
      <c r="GI32" s="8"/>
      <c r="GJ32" s="8"/>
      <c r="GK32" s="8"/>
      <c r="GL32" s="8"/>
      <c r="GM32" s="8"/>
      <c r="GN32" s="8"/>
      <c r="GO32" s="8"/>
      <c r="GP32" s="8"/>
      <c r="GQ32" s="8"/>
      <c r="GR32" s="8"/>
      <c r="GS32" s="8"/>
      <c r="GT32" s="8"/>
      <c r="GU32" s="8"/>
      <c r="GV32" s="8"/>
      <c r="GW32" s="8"/>
      <c r="GX32" s="8"/>
      <c r="GY32" s="8"/>
      <c r="GZ32" s="8"/>
      <c r="HA32" s="8"/>
      <c r="HB32" s="8"/>
      <c r="HC32" s="8"/>
      <c r="HD32" s="8"/>
      <c r="HE32" s="8"/>
      <c r="HF32" s="8"/>
      <c r="HG32" s="8"/>
      <c r="HH32" s="8"/>
      <c r="HI32" s="8"/>
      <c r="HJ32" s="8"/>
      <c r="HK32" s="8"/>
      <c r="HL32" s="8"/>
      <c r="HM32" s="8"/>
      <c r="HN32" s="8"/>
      <c r="HO32" s="8"/>
      <c r="HP32" s="8"/>
      <c r="HQ32" s="8"/>
      <c r="HR32" s="8"/>
      <c r="HS32" s="8"/>
      <c r="HT32" s="8"/>
      <c r="HU32" s="8"/>
      <c r="HV32" s="8"/>
      <c r="HW32" s="8"/>
      <c r="HX32" s="8"/>
      <c r="HY32" s="8"/>
      <c r="HZ32" s="8"/>
      <c r="IA32" s="8"/>
      <c r="IB32" s="8"/>
      <c r="IC32" s="8"/>
      <c r="ID32" s="8"/>
      <c r="IE32" s="8"/>
      <c r="IF32" s="8"/>
      <c r="IG32" s="8"/>
      <c r="IH32" s="8"/>
      <c r="II32" s="8"/>
      <c r="IJ32" s="8"/>
      <c r="IK32" s="8"/>
      <c r="IL32" s="8"/>
      <c r="IM32" s="8"/>
      <c r="IN32" s="8"/>
      <c r="IO32" s="8"/>
      <c r="IP32" s="8"/>
    </row>
    <row r="33" spans="1:250" ht="30.75" hidden="1" customHeight="1" x14ac:dyDescent="0.25">
      <c r="A33" s="10" t="s">
        <v>22</v>
      </c>
      <c r="B33" s="34">
        <v>51</v>
      </c>
      <c r="C33" s="34">
        <v>0</v>
      </c>
      <c r="D33" s="34">
        <v>31</v>
      </c>
      <c r="E33" s="34">
        <v>851</v>
      </c>
      <c r="F33" s="33" t="s">
        <v>18</v>
      </c>
      <c r="G33" s="33" t="s">
        <v>19</v>
      </c>
      <c r="H33" s="33" t="s">
        <v>21</v>
      </c>
      <c r="I33" s="37" t="s">
        <v>23</v>
      </c>
      <c r="J33" s="33"/>
      <c r="K33" s="33"/>
      <c r="L33" s="33"/>
      <c r="M33" s="79">
        <f t="shared" si="6"/>
        <v>0</v>
      </c>
      <c r="N33" s="79"/>
      <c r="O33" s="79"/>
      <c r="P33" s="79"/>
      <c r="Q33" s="79"/>
      <c r="R33" s="80"/>
      <c r="S33" s="78">
        <f t="shared" si="7"/>
        <v>0</v>
      </c>
      <c r="T33" s="80"/>
      <c r="U33" s="78">
        <f t="shared" ref="U33:U35" si="8">O33+T33</f>
        <v>0</v>
      </c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8"/>
      <c r="CI33" s="8"/>
      <c r="CJ33" s="8"/>
      <c r="CK33" s="8"/>
      <c r="CL33" s="8"/>
      <c r="CM33" s="8"/>
      <c r="CN33" s="8"/>
      <c r="CO33" s="8"/>
      <c r="CP33" s="8"/>
      <c r="CQ33" s="8"/>
      <c r="CR33" s="8"/>
      <c r="CS33" s="8"/>
      <c r="CT33" s="8"/>
      <c r="CU33" s="8"/>
      <c r="CV33" s="8"/>
      <c r="CW33" s="8"/>
      <c r="CX33" s="8"/>
      <c r="CY33" s="8"/>
      <c r="CZ33" s="8"/>
      <c r="DA33" s="8"/>
      <c r="DB33" s="8"/>
      <c r="DC33" s="8"/>
      <c r="DD33" s="8"/>
      <c r="DE33" s="8"/>
      <c r="DF33" s="8"/>
      <c r="DG33" s="8"/>
      <c r="DH33" s="8"/>
      <c r="DI33" s="8"/>
      <c r="DJ33" s="8"/>
      <c r="DK33" s="8"/>
      <c r="DL33" s="8"/>
      <c r="DM33" s="8"/>
      <c r="DN33" s="8"/>
      <c r="DO33" s="8"/>
      <c r="DP33" s="8"/>
      <c r="DQ33" s="8"/>
      <c r="DR33" s="8"/>
      <c r="DS33" s="8"/>
      <c r="DT33" s="8"/>
      <c r="DU33" s="8"/>
      <c r="DV33" s="8"/>
      <c r="DW33" s="8"/>
      <c r="DX33" s="8"/>
      <c r="DY33" s="8"/>
      <c r="DZ33" s="8"/>
      <c r="EA33" s="8"/>
      <c r="EB33" s="8"/>
      <c r="EC33" s="8"/>
      <c r="ED33" s="8"/>
      <c r="EE33" s="8"/>
      <c r="EF33" s="8"/>
      <c r="EG33" s="8"/>
      <c r="EH33" s="8"/>
      <c r="EI33" s="8"/>
      <c r="EJ33" s="8"/>
      <c r="EK33" s="8"/>
      <c r="EL33" s="8"/>
      <c r="EM33" s="8"/>
      <c r="EN33" s="8"/>
      <c r="EO33" s="8"/>
      <c r="EP33" s="8"/>
      <c r="EQ33" s="8"/>
      <c r="ER33" s="8"/>
      <c r="ES33" s="8"/>
      <c r="ET33" s="8"/>
      <c r="EU33" s="8"/>
      <c r="EV33" s="8"/>
      <c r="EW33" s="8"/>
      <c r="EX33" s="8"/>
      <c r="EY33" s="8"/>
      <c r="EZ33" s="8"/>
      <c r="FA33" s="8"/>
      <c r="FB33" s="8"/>
      <c r="FC33" s="8"/>
      <c r="FD33" s="8"/>
      <c r="FE33" s="8"/>
      <c r="FF33" s="8"/>
      <c r="FG33" s="8"/>
      <c r="FH33" s="8"/>
      <c r="FI33" s="8"/>
      <c r="FJ33" s="8"/>
      <c r="FK33" s="8"/>
      <c r="FL33" s="8"/>
      <c r="FM33" s="8"/>
      <c r="FN33" s="8"/>
      <c r="FO33" s="8"/>
      <c r="FP33" s="8"/>
      <c r="FQ33" s="8"/>
      <c r="FR33" s="8"/>
      <c r="FS33" s="8"/>
      <c r="FT33" s="8"/>
      <c r="FU33" s="8"/>
      <c r="FV33" s="8"/>
      <c r="FW33" s="8"/>
      <c r="FX33" s="8"/>
      <c r="FY33" s="8"/>
      <c r="FZ33" s="8"/>
      <c r="GA33" s="8"/>
      <c r="GB33" s="8"/>
      <c r="GC33" s="8"/>
      <c r="GD33" s="8"/>
      <c r="GE33" s="8"/>
      <c r="GF33" s="8"/>
      <c r="GG33" s="8"/>
      <c r="GH33" s="8"/>
      <c r="GI33" s="8"/>
      <c r="GJ33" s="8"/>
      <c r="GK33" s="8"/>
      <c r="GL33" s="8"/>
      <c r="GM33" s="8"/>
      <c r="GN33" s="8"/>
      <c r="GO33" s="8"/>
      <c r="GP33" s="8"/>
      <c r="GQ33" s="8"/>
      <c r="GR33" s="8"/>
      <c r="GS33" s="8"/>
      <c r="GT33" s="8"/>
      <c r="GU33" s="8"/>
      <c r="GV33" s="8"/>
      <c r="GW33" s="8"/>
      <c r="GX33" s="8"/>
      <c r="GY33" s="8"/>
      <c r="GZ33" s="8"/>
      <c r="HA33" s="8"/>
      <c r="HB33" s="8"/>
      <c r="HC33" s="8"/>
      <c r="HD33" s="8"/>
      <c r="HE33" s="8"/>
      <c r="HF33" s="8"/>
      <c r="HG33" s="8"/>
      <c r="HH33" s="8"/>
      <c r="HI33" s="8"/>
      <c r="HJ33" s="8"/>
      <c r="HK33" s="8"/>
      <c r="HL33" s="8"/>
      <c r="HM33" s="8"/>
      <c r="HN33" s="8"/>
      <c r="HO33" s="8"/>
      <c r="HP33" s="8"/>
      <c r="HQ33" s="8"/>
      <c r="HR33" s="8"/>
      <c r="HS33" s="8"/>
      <c r="HT33" s="8"/>
      <c r="HU33" s="8"/>
      <c r="HV33" s="8"/>
      <c r="HW33" s="8"/>
      <c r="HX33" s="8"/>
      <c r="HY33" s="8"/>
      <c r="HZ33" s="8"/>
      <c r="IA33" s="8"/>
      <c r="IB33" s="8"/>
      <c r="IC33" s="8"/>
      <c r="ID33" s="8"/>
      <c r="IE33" s="8"/>
      <c r="IF33" s="8"/>
      <c r="IG33" s="8"/>
      <c r="IH33" s="8"/>
      <c r="II33" s="8"/>
      <c r="IJ33" s="8"/>
      <c r="IK33" s="8"/>
      <c r="IL33" s="8"/>
      <c r="IM33" s="8"/>
      <c r="IN33" s="8"/>
      <c r="IO33" s="8"/>
      <c r="IP33" s="8"/>
    </row>
    <row r="34" spans="1:250" ht="31.5" hidden="1" customHeight="1" x14ac:dyDescent="0.25">
      <c r="A34" s="11" t="s">
        <v>46</v>
      </c>
      <c r="B34" s="34">
        <v>51</v>
      </c>
      <c r="C34" s="34">
        <v>0</v>
      </c>
      <c r="D34" s="34">
        <v>31</v>
      </c>
      <c r="E34" s="34">
        <v>851</v>
      </c>
      <c r="F34" s="33" t="s">
        <v>18</v>
      </c>
      <c r="G34" s="33" t="s">
        <v>19</v>
      </c>
      <c r="H34" s="33" t="s">
        <v>21</v>
      </c>
      <c r="I34" s="37" t="s">
        <v>45</v>
      </c>
      <c r="J34" s="33"/>
      <c r="K34" s="33"/>
      <c r="L34" s="33"/>
      <c r="M34" s="79">
        <f>M35</f>
        <v>0</v>
      </c>
      <c r="N34" s="79"/>
      <c r="O34" s="79"/>
      <c r="P34" s="79"/>
      <c r="Q34" s="79"/>
      <c r="R34" s="80"/>
      <c r="S34" s="78">
        <f t="shared" si="7"/>
        <v>0</v>
      </c>
      <c r="T34" s="80"/>
      <c r="U34" s="78">
        <f t="shared" si="8"/>
        <v>0</v>
      </c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8"/>
      <c r="CL34" s="8"/>
      <c r="CM34" s="8"/>
      <c r="CN34" s="8"/>
      <c r="CO34" s="8"/>
      <c r="CP34" s="8"/>
      <c r="CQ34" s="8"/>
      <c r="CR34" s="8"/>
      <c r="CS34" s="8"/>
      <c r="CT34" s="8"/>
      <c r="CU34" s="8"/>
      <c r="CV34" s="8"/>
      <c r="CW34" s="8"/>
      <c r="CX34" s="8"/>
      <c r="CY34" s="8"/>
      <c r="CZ34" s="8"/>
      <c r="DA34" s="8"/>
      <c r="DB34" s="8"/>
      <c r="DC34" s="8"/>
      <c r="DD34" s="8"/>
      <c r="DE34" s="8"/>
      <c r="DF34" s="8"/>
      <c r="DG34" s="8"/>
      <c r="DH34" s="8"/>
      <c r="DI34" s="8"/>
      <c r="DJ34" s="8"/>
      <c r="DK34" s="8"/>
      <c r="DL34" s="8"/>
      <c r="DM34" s="8"/>
      <c r="DN34" s="8"/>
      <c r="DO34" s="8"/>
      <c r="DP34" s="8"/>
      <c r="DQ34" s="8"/>
      <c r="DR34" s="8"/>
      <c r="DS34" s="8"/>
      <c r="DT34" s="8"/>
      <c r="DU34" s="8"/>
      <c r="DV34" s="8"/>
      <c r="DW34" s="8"/>
      <c r="DX34" s="8"/>
      <c r="DY34" s="8"/>
      <c r="DZ34" s="8"/>
      <c r="EA34" s="8"/>
      <c r="EB34" s="8"/>
      <c r="EC34" s="8"/>
      <c r="ED34" s="8"/>
      <c r="EE34" s="8"/>
      <c r="EF34" s="8"/>
      <c r="EG34" s="8"/>
      <c r="EH34" s="8"/>
      <c r="EI34" s="8"/>
      <c r="EJ34" s="8"/>
      <c r="EK34" s="8"/>
      <c r="EL34" s="8"/>
      <c r="EM34" s="8"/>
      <c r="EN34" s="8"/>
      <c r="EO34" s="8"/>
      <c r="EP34" s="8"/>
      <c r="EQ34" s="8"/>
      <c r="ER34" s="8"/>
      <c r="ES34" s="8"/>
      <c r="ET34" s="8"/>
      <c r="EU34" s="8"/>
      <c r="EV34" s="8"/>
      <c r="EW34" s="8"/>
      <c r="EX34" s="8"/>
      <c r="EY34" s="8"/>
      <c r="EZ34" s="8"/>
      <c r="FA34" s="8"/>
      <c r="FB34" s="8"/>
      <c r="FC34" s="8"/>
      <c r="FD34" s="8"/>
      <c r="FE34" s="8"/>
      <c r="FF34" s="8"/>
      <c r="FG34" s="8"/>
      <c r="FH34" s="8"/>
      <c r="FI34" s="8"/>
      <c r="FJ34" s="8"/>
      <c r="FK34" s="8"/>
      <c r="FL34" s="8"/>
      <c r="FM34" s="8"/>
      <c r="FN34" s="8"/>
      <c r="FO34" s="8"/>
      <c r="FP34" s="8"/>
      <c r="FQ34" s="8"/>
      <c r="FR34" s="8"/>
      <c r="FS34" s="8"/>
      <c r="FT34" s="8"/>
      <c r="FU34" s="8"/>
      <c r="FV34" s="8"/>
      <c r="FW34" s="8"/>
      <c r="FX34" s="8"/>
      <c r="FY34" s="8"/>
      <c r="FZ34" s="8"/>
      <c r="GA34" s="8"/>
      <c r="GB34" s="8"/>
      <c r="GC34" s="8"/>
      <c r="GD34" s="8"/>
      <c r="GE34" s="8"/>
      <c r="GF34" s="8"/>
      <c r="GG34" s="8"/>
      <c r="GH34" s="8"/>
      <c r="GI34" s="8"/>
      <c r="GJ34" s="8"/>
      <c r="GK34" s="8"/>
      <c r="GL34" s="8"/>
      <c r="GM34" s="8"/>
      <c r="GN34" s="8"/>
      <c r="GO34" s="8"/>
      <c r="GP34" s="8"/>
      <c r="GQ34" s="8"/>
      <c r="GR34" s="8"/>
      <c r="GS34" s="8"/>
      <c r="GT34" s="8"/>
      <c r="GU34" s="8"/>
      <c r="GV34" s="8"/>
      <c r="GW34" s="8"/>
      <c r="GX34" s="8"/>
      <c r="GY34" s="8"/>
      <c r="GZ34" s="8"/>
      <c r="HA34" s="8"/>
      <c r="HB34" s="8"/>
      <c r="HC34" s="8"/>
      <c r="HD34" s="8"/>
      <c r="HE34" s="8"/>
      <c r="HF34" s="8"/>
      <c r="HG34" s="8"/>
      <c r="HH34" s="8"/>
      <c r="HI34" s="8"/>
      <c r="HJ34" s="8"/>
      <c r="HK34" s="8"/>
      <c r="HL34" s="8"/>
      <c r="HM34" s="8"/>
      <c r="HN34" s="8"/>
      <c r="HO34" s="8"/>
      <c r="HP34" s="8"/>
      <c r="HQ34" s="8"/>
      <c r="HR34" s="8"/>
      <c r="HS34" s="8"/>
      <c r="HT34" s="8"/>
      <c r="HU34" s="8"/>
      <c r="HV34" s="8"/>
      <c r="HW34" s="8"/>
      <c r="HX34" s="8"/>
      <c r="HY34" s="8"/>
      <c r="HZ34" s="8"/>
      <c r="IA34" s="8"/>
      <c r="IB34" s="8"/>
      <c r="IC34" s="8"/>
      <c r="ID34" s="8"/>
      <c r="IE34" s="8"/>
      <c r="IF34" s="8"/>
      <c r="IG34" s="8"/>
      <c r="IH34" s="8"/>
      <c r="II34" s="8"/>
      <c r="IJ34" s="8"/>
      <c r="IK34" s="8"/>
      <c r="IL34" s="8"/>
      <c r="IM34" s="8"/>
      <c r="IN34" s="8"/>
      <c r="IO34" s="8"/>
      <c r="IP34" s="8"/>
    </row>
    <row r="35" spans="1:250" ht="30" hidden="1" customHeight="1" x14ac:dyDescent="0.25">
      <c r="A35" s="45" t="s">
        <v>47</v>
      </c>
      <c r="B35" s="44"/>
      <c r="C35" s="44"/>
      <c r="D35" s="44"/>
      <c r="E35" s="44"/>
      <c r="F35" s="46"/>
      <c r="G35" s="46"/>
      <c r="H35" s="46"/>
      <c r="I35" s="40"/>
      <c r="J35" s="46" t="s">
        <v>24</v>
      </c>
      <c r="K35" s="46"/>
      <c r="L35" s="46"/>
      <c r="M35" s="81"/>
      <c r="N35" s="81"/>
      <c r="O35" s="81"/>
      <c r="P35" s="81"/>
      <c r="Q35" s="81"/>
      <c r="R35" s="78"/>
      <c r="S35" s="78">
        <f t="shared" si="7"/>
        <v>0</v>
      </c>
      <c r="T35" s="78"/>
      <c r="U35" s="78">
        <f t="shared" si="8"/>
        <v>0</v>
      </c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  <c r="CT35" s="8"/>
      <c r="CU35" s="8"/>
      <c r="CV35" s="8"/>
      <c r="CW35" s="8"/>
      <c r="CX35" s="8"/>
      <c r="CY35" s="8"/>
      <c r="CZ35" s="8"/>
      <c r="DA35" s="8"/>
      <c r="DB35" s="8"/>
      <c r="DC35" s="8"/>
      <c r="DD35" s="8"/>
      <c r="DE35" s="8"/>
      <c r="DF35" s="8"/>
      <c r="DG35" s="8"/>
      <c r="DH35" s="8"/>
      <c r="DI35" s="8"/>
      <c r="DJ35" s="8"/>
      <c r="DK35" s="8"/>
      <c r="DL35" s="8"/>
      <c r="DM35" s="8"/>
      <c r="DN35" s="8"/>
      <c r="DO35" s="8"/>
      <c r="DP35" s="8"/>
      <c r="DQ35" s="8"/>
      <c r="DR35" s="8"/>
      <c r="DS35" s="8"/>
      <c r="DT35" s="8"/>
      <c r="DU35" s="8"/>
      <c r="DV35" s="8"/>
      <c r="DW35" s="8"/>
      <c r="DX35" s="8"/>
      <c r="DY35" s="8"/>
      <c r="DZ35" s="8"/>
      <c r="EA35" s="8"/>
      <c r="EB35" s="8"/>
      <c r="EC35" s="8"/>
      <c r="ED35" s="8"/>
      <c r="EE35" s="8"/>
      <c r="EF35" s="8"/>
      <c r="EG35" s="8"/>
      <c r="EH35" s="8"/>
      <c r="EI35" s="8"/>
      <c r="EJ35" s="8"/>
      <c r="EK35" s="8"/>
      <c r="EL35" s="8"/>
      <c r="EM35" s="8"/>
      <c r="EN35" s="8"/>
      <c r="EO35" s="8"/>
      <c r="EP35" s="8"/>
      <c r="EQ35" s="8"/>
      <c r="ER35" s="8"/>
      <c r="ES35" s="8"/>
      <c r="ET35" s="8"/>
      <c r="EU35" s="8"/>
      <c r="EV35" s="8"/>
      <c r="EW35" s="8"/>
      <c r="EX35" s="8"/>
      <c r="EY35" s="8"/>
      <c r="EZ35" s="8"/>
      <c r="FA35" s="8"/>
      <c r="FB35" s="8"/>
      <c r="FC35" s="8"/>
      <c r="FD35" s="8"/>
      <c r="FE35" s="8"/>
      <c r="FF35" s="8"/>
      <c r="FG35" s="8"/>
      <c r="FH35" s="8"/>
      <c r="FI35" s="8"/>
      <c r="FJ35" s="8"/>
      <c r="FK35" s="8"/>
      <c r="FL35" s="8"/>
      <c r="FM35" s="8"/>
      <c r="FN35" s="8"/>
      <c r="FO35" s="8"/>
      <c r="FP35" s="8"/>
      <c r="FQ35" s="8"/>
      <c r="FR35" s="8"/>
      <c r="FS35" s="8"/>
      <c r="FT35" s="8"/>
      <c r="FU35" s="8"/>
      <c r="FV35" s="8"/>
      <c r="FW35" s="8"/>
      <c r="FX35" s="8"/>
      <c r="FY35" s="8"/>
      <c r="FZ35" s="8"/>
      <c r="GA35" s="8"/>
      <c r="GB35" s="8"/>
      <c r="GC35" s="8"/>
      <c r="GD35" s="8"/>
      <c r="GE35" s="8"/>
      <c r="GF35" s="8"/>
      <c r="GG35" s="8"/>
      <c r="GH35" s="8"/>
      <c r="GI35" s="8"/>
      <c r="GJ35" s="8"/>
      <c r="GK35" s="8"/>
      <c r="GL35" s="8"/>
      <c r="GM35" s="8"/>
      <c r="GN35" s="8"/>
      <c r="GO35" s="8"/>
      <c r="GP35" s="8"/>
      <c r="GQ35" s="8"/>
      <c r="GR35" s="8"/>
      <c r="GS35" s="8"/>
      <c r="GT35" s="8"/>
      <c r="GU35" s="8"/>
      <c r="GV35" s="8"/>
      <c r="GW35" s="8"/>
      <c r="GX35" s="8"/>
      <c r="GY35" s="8"/>
      <c r="GZ35" s="8"/>
      <c r="HA35" s="8"/>
      <c r="HB35" s="8"/>
      <c r="HC35" s="8"/>
      <c r="HD35" s="8"/>
      <c r="HE35" s="8"/>
      <c r="HF35" s="8"/>
      <c r="HG35" s="8"/>
      <c r="HH35" s="8"/>
      <c r="HI35" s="8"/>
      <c r="HJ35" s="8"/>
      <c r="HK35" s="8"/>
      <c r="HL35" s="8"/>
      <c r="HM35" s="8"/>
      <c r="HN35" s="8"/>
      <c r="HO35" s="8"/>
      <c r="HP35" s="8"/>
      <c r="HQ35" s="8"/>
      <c r="HR35" s="8"/>
      <c r="HS35" s="8"/>
      <c r="HT35" s="8"/>
      <c r="HU35" s="8"/>
      <c r="HV35" s="8"/>
      <c r="HW35" s="8"/>
      <c r="HX35" s="8"/>
      <c r="HY35" s="8"/>
      <c r="HZ35" s="8"/>
      <c r="IA35" s="8"/>
      <c r="IB35" s="8"/>
      <c r="IC35" s="8"/>
      <c r="ID35" s="8"/>
      <c r="IE35" s="8"/>
      <c r="IF35" s="8"/>
      <c r="IG35" s="8"/>
      <c r="IH35" s="8"/>
      <c r="II35" s="8"/>
      <c r="IJ35" s="8"/>
      <c r="IK35" s="8"/>
      <c r="IL35" s="8"/>
      <c r="IM35" s="8"/>
      <c r="IN35" s="8"/>
      <c r="IO35" s="8"/>
      <c r="IP35" s="8"/>
    </row>
    <row r="36" spans="1:250" ht="30" hidden="1" customHeight="1" x14ac:dyDescent="0.25">
      <c r="A36" s="45" t="s">
        <v>112</v>
      </c>
      <c r="B36" s="40" t="s">
        <v>74</v>
      </c>
      <c r="C36" s="46" t="s">
        <v>76</v>
      </c>
      <c r="D36" s="46" t="s">
        <v>75</v>
      </c>
      <c r="E36" s="46" t="s">
        <v>68</v>
      </c>
      <c r="F36" s="46" t="s">
        <v>18</v>
      </c>
      <c r="G36" s="46" t="s">
        <v>19</v>
      </c>
      <c r="H36" s="46" t="s">
        <v>116</v>
      </c>
      <c r="I36" s="46" t="s">
        <v>69</v>
      </c>
      <c r="J36" s="46" t="s">
        <v>72</v>
      </c>
      <c r="K36" s="46" t="s">
        <v>115</v>
      </c>
      <c r="L36" s="46" t="s">
        <v>113</v>
      </c>
      <c r="M36" s="81"/>
      <c r="N36" s="81"/>
      <c r="O36" s="81"/>
      <c r="P36" s="81"/>
      <c r="Q36" s="81"/>
      <c r="R36" s="78"/>
      <c r="S36" s="78">
        <v>0</v>
      </c>
      <c r="T36" s="78"/>
      <c r="U36" s="7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8"/>
      <c r="CL36" s="8"/>
      <c r="CM36" s="8"/>
      <c r="CN36" s="8"/>
      <c r="CO36" s="8"/>
      <c r="CP36" s="8"/>
      <c r="CQ36" s="8"/>
      <c r="CR36" s="8"/>
      <c r="CS36" s="8"/>
      <c r="CT36" s="8"/>
      <c r="CU36" s="8"/>
      <c r="CV36" s="8"/>
      <c r="CW36" s="8"/>
      <c r="CX36" s="8"/>
      <c r="CY36" s="8"/>
      <c r="CZ36" s="8"/>
      <c r="DA36" s="8"/>
      <c r="DB36" s="8"/>
      <c r="DC36" s="8"/>
      <c r="DD36" s="8"/>
      <c r="DE36" s="8"/>
      <c r="DF36" s="8"/>
      <c r="DG36" s="8"/>
      <c r="DH36" s="8"/>
      <c r="DI36" s="8"/>
      <c r="DJ36" s="8"/>
      <c r="DK36" s="8"/>
      <c r="DL36" s="8"/>
      <c r="DM36" s="8"/>
      <c r="DN36" s="8"/>
      <c r="DO36" s="8"/>
      <c r="DP36" s="8"/>
      <c r="DQ36" s="8"/>
      <c r="DR36" s="8"/>
      <c r="DS36" s="8"/>
      <c r="DT36" s="8"/>
      <c r="DU36" s="8"/>
      <c r="DV36" s="8"/>
      <c r="DW36" s="8"/>
      <c r="DX36" s="8"/>
      <c r="DY36" s="8"/>
      <c r="DZ36" s="8"/>
      <c r="EA36" s="8"/>
      <c r="EB36" s="8"/>
      <c r="EC36" s="8"/>
      <c r="ED36" s="8"/>
      <c r="EE36" s="8"/>
      <c r="EF36" s="8"/>
      <c r="EG36" s="8"/>
      <c r="EH36" s="8"/>
      <c r="EI36" s="8"/>
      <c r="EJ36" s="8"/>
      <c r="EK36" s="8"/>
      <c r="EL36" s="8"/>
      <c r="EM36" s="8"/>
      <c r="EN36" s="8"/>
      <c r="EO36" s="8"/>
      <c r="EP36" s="8"/>
      <c r="EQ36" s="8"/>
      <c r="ER36" s="8"/>
      <c r="ES36" s="8"/>
      <c r="ET36" s="8"/>
      <c r="EU36" s="8"/>
      <c r="EV36" s="8"/>
      <c r="EW36" s="8"/>
      <c r="EX36" s="8"/>
      <c r="EY36" s="8"/>
      <c r="EZ36" s="8"/>
      <c r="FA36" s="8"/>
      <c r="FB36" s="8"/>
      <c r="FC36" s="8"/>
      <c r="FD36" s="8"/>
      <c r="FE36" s="8"/>
      <c r="FF36" s="8"/>
      <c r="FG36" s="8"/>
      <c r="FH36" s="8"/>
      <c r="FI36" s="8"/>
      <c r="FJ36" s="8"/>
      <c r="FK36" s="8"/>
      <c r="FL36" s="8"/>
      <c r="FM36" s="8"/>
      <c r="FN36" s="8"/>
      <c r="FO36" s="8"/>
      <c r="FP36" s="8"/>
      <c r="FQ36" s="8"/>
      <c r="FR36" s="8"/>
      <c r="FS36" s="8"/>
      <c r="FT36" s="8"/>
      <c r="FU36" s="8"/>
      <c r="FV36" s="8"/>
      <c r="FW36" s="8"/>
      <c r="FX36" s="8"/>
      <c r="FY36" s="8"/>
      <c r="FZ36" s="8"/>
      <c r="GA36" s="8"/>
      <c r="GB36" s="8"/>
      <c r="GC36" s="8"/>
      <c r="GD36" s="8"/>
      <c r="GE36" s="8"/>
      <c r="GF36" s="8"/>
      <c r="GG36" s="8"/>
      <c r="GH36" s="8"/>
      <c r="GI36" s="8"/>
      <c r="GJ36" s="8"/>
      <c r="GK36" s="8"/>
      <c r="GL36" s="8"/>
      <c r="GM36" s="8"/>
      <c r="GN36" s="8"/>
      <c r="GO36" s="8"/>
      <c r="GP36" s="8"/>
      <c r="GQ36" s="8"/>
      <c r="GR36" s="8"/>
      <c r="GS36" s="8"/>
      <c r="GT36" s="8"/>
      <c r="GU36" s="8"/>
      <c r="GV36" s="8"/>
      <c r="GW36" s="8"/>
      <c r="GX36" s="8"/>
      <c r="GY36" s="8"/>
      <c r="GZ36" s="8"/>
      <c r="HA36" s="8"/>
      <c r="HB36" s="8"/>
      <c r="HC36" s="8"/>
      <c r="HD36" s="8"/>
      <c r="HE36" s="8"/>
      <c r="HF36" s="8"/>
      <c r="HG36" s="8"/>
      <c r="HH36" s="8"/>
      <c r="HI36" s="8"/>
      <c r="HJ36" s="8"/>
      <c r="HK36" s="8"/>
      <c r="HL36" s="8"/>
      <c r="HM36" s="8"/>
      <c r="HN36" s="8"/>
      <c r="HO36" s="8"/>
      <c r="HP36" s="8"/>
      <c r="HQ36" s="8"/>
      <c r="HR36" s="8"/>
      <c r="HS36" s="8"/>
      <c r="HT36" s="8"/>
      <c r="HU36" s="8"/>
      <c r="HV36" s="8"/>
      <c r="HW36" s="8"/>
      <c r="HX36" s="8"/>
      <c r="HY36" s="8"/>
      <c r="HZ36" s="8"/>
      <c r="IA36" s="8"/>
      <c r="IB36" s="8"/>
      <c r="IC36" s="8"/>
      <c r="ID36" s="8"/>
      <c r="IE36" s="8"/>
      <c r="IF36" s="8"/>
      <c r="IG36" s="8"/>
      <c r="IH36" s="8"/>
      <c r="II36" s="8"/>
      <c r="IJ36" s="8"/>
      <c r="IK36" s="8"/>
      <c r="IL36" s="8"/>
      <c r="IM36" s="8"/>
      <c r="IN36" s="8"/>
      <c r="IO36" s="8"/>
      <c r="IP36" s="8"/>
    </row>
    <row r="37" spans="1:250" ht="30.75" hidden="1" customHeight="1" x14ac:dyDescent="0.25">
      <c r="A37" s="27" t="s">
        <v>31</v>
      </c>
      <c r="B37" s="31">
        <v>22</v>
      </c>
      <c r="C37" s="31">
        <v>0</v>
      </c>
      <c r="D37" s="31">
        <v>81</v>
      </c>
      <c r="E37" s="31">
        <v>922</v>
      </c>
      <c r="F37" s="32" t="s">
        <v>18</v>
      </c>
      <c r="G37" s="32" t="s">
        <v>19</v>
      </c>
      <c r="H37" s="38" t="s">
        <v>32</v>
      </c>
      <c r="I37" s="36"/>
      <c r="J37" s="32"/>
      <c r="K37" s="32"/>
      <c r="L37" s="32"/>
      <c r="M37" s="76">
        <f>M38</f>
        <v>124496</v>
      </c>
      <c r="N37" s="76">
        <f t="shared" ref="N37:U38" si="9">N38</f>
        <v>15611434</v>
      </c>
      <c r="O37" s="76">
        <f t="shared" si="9"/>
        <v>477909</v>
      </c>
      <c r="P37" s="76">
        <f t="shared" si="9"/>
        <v>3259340</v>
      </c>
      <c r="Q37" s="76">
        <f t="shared" si="9"/>
        <v>5820934</v>
      </c>
      <c r="R37" s="76">
        <f t="shared" si="9"/>
        <v>3250</v>
      </c>
      <c r="S37" s="76">
        <f t="shared" si="9"/>
        <v>0</v>
      </c>
      <c r="T37" s="76">
        <f t="shared" si="9"/>
        <v>0</v>
      </c>
      <c r="U37" s="76">
        <f t="shared" si="9"/>
        <v>0</v>
      </c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5"/>
      <c r="DS37" s="5"/>
      <c r="DT37" s="5"/>
      <c r="DU37" s="5"/>
      <c r="DV37" s="5"/>
      <c r="DW37" s="5"/>
      <c r="DX37" s="5"/>
      <c r="DY37" s="5"/>
      <c r="DZ37" s="5"/>
      <c r="EA37" s="5"/>
      <c r="EB37" s="5"/>
      <c r="EC37" s="5"/>
      <c r="ED37" s="5"/>
      <c r="EE37" s="5"/>
      <c r="EF37" s="5"/>
      <c r="EG37" s="5"/>
      <c r="EH37" s="5"/>
      <c r="EI37" s="5"/>
      <c r="EJ37" s="5"/>
      <c r="EK37" s="5"/>
      <c r="EL37" s="5"/>
      <c r="EM37" s="5"/>
      <c r="EN37" s="5"/>
      <c r="EO37" s="5"/>
      <c r="EP37" s="5"/>
      <c r="EQ37" s="5"/>
      <c r="ER37" s="5"/>
      <c r="ES37" s="5"/>
      <c r="ET37" s="5"/>
      <c r="EU37" s="5"/>
      <c r="EV37" s="5"/>
      <c r="EW37" s="5"/>
      <c r="EX37" s="5"/>
      <c r="EY37" s="5"/>
      <c r="EZ37" s="5"/>
      <c r="FA37" s="5"/>
      <c r="FB37" s="5"/>
      <c r="FC37" s="5"/>
      <c r="FD37" s="5"/>
      <c r="FE37" s="5"/>
      <c r="FF37" s="5"/>
      <c r="FG37" s="5"/>
      <c r="FH37" s="5"/>
      <c r="FI37" s="5"/>
      <c r="FJ37" s="5"/>
      <c r="FK37" s="5"/>
      <c r="FL37" s="5"/>
      <c r="FM37" s="5"/>
      <c r="FN37" s="5"/>
      <c r="FO37" s="5"/>
      <c r="FP37" s="5"/>
      <c r="FQ37" s="5"/>
      <c r="FR37" s="5"/>
      <c r="FS37" s="5"/>
      <c r="FT37" s="5"/>
      <c r="FU37" s="5"/>
      <c r="FV37" s="5"/>
      <c r="FW37" s="5"/>
      <c r="FX37" s="5"/>
      <c r="FY37" s="5"/>
      <c r="FZ37" s="5"/>
      <c r="GA37" s="5"/>
      <c r="GB37" s="5"/>
      <c r="GC37" s="5"/>
      <c r="GD37" s="5"/>
      <c r="GE37" s="5"/>
      <c r="GF37" s="5"/>
      <c r="GG37" s="5"/>
      <c r="GH37" s="5"/>
      <c r="GI37" s="5"/>
      <c r="GJ37" s="5"/>
      <c r="GK37" s="5"/>
      <c r="GL37" s="5"/>
      <c r="GM37" s="5"/>
      <c r="GN37" s="5"/>
      <c r="GO37" s="5"/>
      <c r="GP37" s="5"/>
      <c r="GQ37" s="5"/>
      <c r="GR37" s="5"/>
      <c r="GS37" s="5"/>
      <c r="GT37" s="5"/>
      <c r="GU37" s="5"/>
      <c r="GV37" s="5"/>
      <c r="GW37" s="5"/>
      <c r="GX37" s="5"/>
      <c r="GY37" s="5"/>
      <c r="GZ37" s="5"/>
      <c r="HA37" s="5"/>
      <c r="HB37" s="5"/>
      <c r="HC37" s="5"/>
      <c r="HD37" s="5"/>
      <c r="HE37" s="5"/>
      <c r="HF37" s="5"/>
      <c r="HG37" s="5"/>
      <c r="HH37" s="5"/>
      <c r="HI37" s="5"/>
      <c r="HJ37" s="5"/>
      <c r="HK37" s="5"/>
      <c r="HL37" s="5"/>
      <c r="HM37" s="5"/>
      <c r="HN37" s="5"/>
      <c r="HO37" s="5"/>
      <c r="HP37" s="5"/>
      <c r="HQ37" s="5"/>
      <c r="HR37" s="5"/>
      <c r="HS37" s="5"/>
      <c r="HT37" s="5"/>
      <c r="HU37" s="5"/>
      <c r="HV37" s="5"/>
      <c r="HW37" s="5"/>
      <c r="HX37" s="5"/>
      <c r="HY37" s="5"/>
      <c r="HZ37" s="5"/>
      <c r="IA37" s="5"/>
      <c r="IB37" s="5"/>
      <c r="IC37" s="5"/>
      <c r="ID37" s="5"/>
      <c r="IE37" s="5"/>
      <c r="IF37" s="5"/>
      <c r="IG37" s="5"/>
      <c r="IH37" s="5"/>
      <c r="II37" s="5"/>
      <c r="IJ37" s="5"/>
      <c r="IK37" s="5"/>
      <c r="IL37" s="5"/>
      <c r="IM37" s="5"/>
      <c r="IN37" s="5"/>
      <c r="IO37" s="5"/>
    </row>
    <row r="38" spans="1:250" ht="47.25" hidden="1" customHeight="1" x14ac:dyDescent="0.25">
      <c r="A38" s="16" t="s">
        <v>70</v>
      </c>
      <c r="B38" s="31">
        <v>22</v>
      </c>
      <c r="C38" s="31">
        <v>0</v>
      </c>
      <c r="D38" s="31">
        <v>81</v>
      </c>
      <c r="E38" s="31">
        <v>922</v>
      </c>
      <c r="F38" s="32" t="s">
        <v>18</v>
      </c>
      <c r="G38" s="32" t="s">
        <v>19</v>
      </c>
      <c r="H38" s="38" t="s">
        <v>32</v>
      </c>
      <c r="I38" s="36" t="s">
        <v>69</v>
      </c>
      <c r="J38" s="46"/>
      <c r="K38" s="46"/>
      <c r="L38" s="46"/>
      <c r="M38" s="79">
        <f>M39</f>
        <v>124496</v>
      </c>
      <c r="N38" s="79">
        <f t="shared" si="9"/>
        <v>15611434</v>
      </c>
      <c r="O38" s="79">
        <f t="shared" si="9"/>
        <v>477909</v>
      </c>
      <c r="P38" s="79">
        <f t="shared" si="9"/>
        <v>3259340</v>
      </c>
      <c r="Q38" s="79">
        <f t="shared" si="9"/>
        <v>5820934</v>
      </c>
      <c r="R38" s="79">
        <f t="shared" si="9"/>
        <v>3250</v>
      </c>
      <c r="S38" s="76">
        <v>0</v>
      </c>
      <c r="T38" s="76">
        <f t="shared" si="9"/>
        <v>0</v>
      </c>
      <c r="U38" s="76">
        <f t="shared" si="9"/>
        <v>0</v>
      </c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5"/>
      <c r="DS38" s="5"/>
      <c r="DT38" s="5"/>
      <c r="DU38" s="5"/>
      <c r="DV38" s="5"/>
      <c r="DW38" s="5"/>
      <c r="DX38" s="5"/>
      <c r="DY38" s="5"/>
      <c r="DZ38" s="5"/>
      <c r="EA38" s="5"/>
      <c r="EB38" s="5"/>
      <c r="EC38" s="5"/>
      <c r="ED38" s="5"/>
      <c r="EE38" s="5"/>
      <c r="EF38" s="5"/>
      <c r="EG38" s="5"/>
      <c r="EH38" s="5"/>
      <c r="EI38" s="5"/>
      <c r="EJ38" s="5"/>
      <c r="EK38" s="5"/>
      <c r="EL38" s="5"/>
      <c r="EM38" s="5"/>
      <c r="EN38" s="5"/>
      <c r="EO38" s="5"/>
      <c r="EP38" s="5"/>
      <c r="EQ38" s="5"/>
      <c r="ER38" s="5"/>
      <c r="ES38" s="5"/>
      <c r="ET38" s="5"/>
      <c r="EU38" s="5"/>
      <c r="EV38" s="5"/>
      <c r="EW38" s="5"/>
      <c r="EX38" s="5"/>
      <c r="EY38" s="5"/>
      <c r="EZ38" s="5"/>
      <c r="FA38" s="5"/>
      <c r="FB38" s="5"/>
      <c r="FC38" s="5"/>
      <c r="FD38" s="5"/>
      <c r="FE38" s="5"/>
      <c r="FF38" s="5"/>
      <c r="FG38" s="5"/>
      <c r="FH38" s="5"/>
      <c r="FI38" s="5"/>
      <c r="FJ38" s="5"/>
      <c r="FK38" s="5"/>
      <c r="FL38" s="5"/>
      <c r="FM38" s="5"/>
      <c r="FN38" s="5"/>
      <c r="FO38" s="5"/>
      <c r="FP38" s="5"/>
      <c r="FQ38" s="5"/>
      <c r="FR38" s="5"/>
      <c r="FS38" s="5"/>
      <c r="FT38" s="5"/>
      <c r="FU38" s="5"/>
      <c r="FV38" s="5"/>
      <c r="FW38" s="5"/>
      <c r="FX38" s="5"/>
      <c r="FY38" s="5"/>
      <c r="FZ38" s="5"/>
      <c r="GA38" s="5"/>
      <c r="GB38" s="5"/>
      <c r="GC38" s="5"/>
      <c r="GD38" s="5"/>
      <c r="GE38" s="5"/>
      <c r="GF38" s="5"/>
      <c r="GG38" s="5"/>
      <c r="GH38" s="5"/>
      <c r="GI38" s="5"/>
      <c r="GJ38" s="5"/>
      <c r="GK38" s="5"/>
      <c r="GL38" s="5"/>
      <c r="GM38" s="5"/>
      <c r="GN38" s="5"/>
      <c r="GO38" s="5"/>
      <c r="GP38" s="5"/>
      <c r="GQ38" s="5"/>
      <c r="GR38" s="5"/>
      <c r="GS38" s="5"/>
      <c r="GT38" s="5"/>
      <c r="GU38" s="5"/>
      <c r="GV38" s="5"/>
      <c r="GW38" s="5"/>
      <c r="GX38" s="5"/>
      <c r="GY38" s="5"/>
      <c r="GZ38" s="5"/>
      <c r="HA38" s="5"/>
      <c r="HB38" s="5"/>
      <c r="HC38" s="5"/>
      <c r="HD38" s="5"/>
      <c r="HE38" s="5"/>
      <c r="HF38" s="5"/>
      <c r="HG38" s="5"/>
      <c r="HH38" s="5"/>
      <c r="HI38" s="5"/>
      <c r="HJ38" s="5"/>
      <c r="HK38" s="5"/>
      <c r="HL38" s="5"/>
      <c r="HM38" s="5"/>
      <c r="HN38" s="5"/>
      <c r="HO38" s="5"/>
      <c r="HP38" s="5"/>
      <c r="HQ38" s="5"/>
      <c r="HR38" s="5"/>
      <c r="HS38" s="5"/>
      <c r="HT38" s="5"/>
      <c r="HU38" s="5"/>
      <c r="HV38" s="5"/>
      <c r="HW38" s="5"/>
      <c r="HX38" s="5"/>
      <c r="HY38" s="5"/>
      <c r="HZ38" s="5"/>
      <c r="IA38" s="5"/>
      <c r="IB38" s="5"/>
      <c r="IC38" s="5"/>
      <c r="ID38" s="5"/>
      <c r="IE38" s="5"/>
      <c r="IF38" s="5"/>
      <c r="IG38" s="5"/>
      <c r="IH38" s="5"/>
      <c r="II38" s="5"/>
      <c r="IJ38" s="5"/>
      <c r="IK38" s="5"/>
      <c r="IL38" s="5"/>
      <c r="IM38" s="5"/>
      <c r="IN38" s="5"/>
      <c r="IO38" s="5"/>
    </row>
    <row r="39" spans="1:250" s="47" customFormat="1" ht="18.75" hidden="1" customHeight="1" x14ac:dyDescent="0.25">
      <c r="A39" s="45" t="s">
        <v>71</v>
      </c>
      <c r="B39" s="44">
        <v>22</v>
      </c>
      <c r="C39" s="44">
        <v>0</v>
      </c>
      <c r="D39" s="44">
        <v>81</v>
      </c>
      <c r="E39" s="44">
        <v>922</v>
      </c>
      <c r="F39" s="46" t="s">
        <v>18</v>
      </c>
      <c r="G39" s="46" t="s">
        <v>19</v>
      </c>
      <c r="H39" s="59" t="s">
        <v>32</v>
      </c>
      <c r="I39" s="40" t="s">
        <v>69</v>
      </c>
      <c r="J39" s="46" t="s">
        <v>72</v>
      </c>
      <c r="K39" s="46" t="s">
        <v>73</v>
      </c>
      <c r="L39" s="46" t="s">
        <v>60</v>
      </c>
      <c r="M39" s="79">
        <f>M40+M41</f>
        <v>124496</v>
      </c>
      <c r="N39" s="79">
        <f t="shared" ref="N39:R39" si="10">N40+N41</f>
        <v>15611434</v>
      </c>
      <c r="O39" s="79">
        <f t="shared" si="10"/>
        <v>477909</v>
      </c>
      <c r="P39" s="79">
        <f t="shared" si="10"/>
        <v>3259340</v>
      </c>
      <c r="Q39" s="79">
        <f t="shared" si="10"/>
        <v>5820934</v>
      </c>
      <c r="R39" s="79">
        <f t="shared" si="10"/>
        <v>3250</v>
      </c>
      <c r="S39" s="81">
        <v>0</v>
      </c>
      <c r="T39" s="81"/>
      <c r="U39" s="79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3"/>
      <c r="BN39" s="13"/>
      <c r="BO39" s="13"/>
      <c r="BP39" s="13"/>
      <c r="BQ39" s="13"/>
      <c r="BR39" s="13"/>
      <c r="BS39" s="13"/>
      <c r="BT39" s="13"/>
      <c r="BU39" s="13"/>
      <c r="BV39" s="13"/>
      <c r="BW39" s="13"/>
      <c r="BX39" s="13"/>
      <c r="BY39" s="13"/>
      <c r="BZ39" s="13"/>
      <c r="CA39" s="13"/>
      <c r="CB39" s="13"/>
      <c r="CC39" s="13"/>
      <c r="CD39" s="13"/>
      <c r="CE39" s="13"/>
      <c r="CF39" s="13"/>
      <c r="CG39" s="13"/>
      <c r="CH39" s="13"/>
      <c r="CI39" s="13"/>
      <c r="CJ39" s="13"/>
      <c r="CK39" s="13"/>
      <c r="CL39" s="13"/>
      <c r="CM39" s="13"/>
      <c r="CN39" s="13"/>
      <c r="CO39" s="13"/>
      <c r="CP39" s="13"/>
      <c r="CQ39" s="13"/>
      <c r="CR39" s="13"/>
      <c r="CS39" s="13"/>
      <c r="CT39" s="13"/>
      <c r="CU39" s="13"/>
      <c r="CV39" s="13"/>
      <c r="CW39" s="13"/>
      <c r="CX39" s="13"/>
      <c r="CY39" s="13"/>
      <c r="CZ39" s="13"/>
      <c r="DA39" s="13"/>
      <c r="DB39" s="13"/>
      <c r="DC39" s="13"/>
      <c r="DD39" s="13"/>
      <c r="DE39" s="13"/>
      <c r="DF39" s="13"/>
      <c r="DG39" s="13"/>
      <c r="DH39" s="13"/>
      <c r="DI39" s="13"/>
      <c r="DJ39" s="13"/>
      <c r="DK39" s="13"/>
      <c r="DL39" s="13"/>
      <c r="DM39" s="13"/>
      <c r="DN39" s="13"/>
      <c r="DO39" s="13"/>
      <c r="DP39" s="13"/>
      <c r="DQ39" s="13"/>
      <c r="DR39" s="13"/>
      <c r="DS39" s="13"/>
      <c r="DT39" s="13"/>
      <c r="DU39" s="13"/>
      <c r="DV39" s="13"/>
      <c r="DW39" s="13"/>
      <c r="DX39" s="13"/>
      <c r="DY39" s="13"/>
      <c r="DZ39" s="13"/>
      <c r="EA39" s="13"/>
      <c r="EB39" s="13"/>
      <c r="EC39" s="13"/>
      <c r="ED39" s="13"/>
      <c r="EE39" s="13"/>
      <c r="EF39" s="13"/>
      <c r="EG39" s="13"/>
      <c r="EH39" s="13"/>
      <c r="EI39" s="13"/>
      <c r="EJ39" s="13"/>
      <c r="EK39" s="13"/>
      <c r="EL39" s="13"/>
      <c r="EM39" s="13"/>
      <c r="EN39" s="13"/>
      <c r="EO39" s="13"/>
      <c r="EP39" s="13"/>
      <c r="EQ39" s="13"/>
      <c r="ER39" s="13"/>
      <c r="ES39" s="13"/>
      <c r="ET39" s="13"/>
      <c r="EU39" s="13"/>
      <c r="EV39" s="13"/>
      <c r="EW39" s="13"/>
      <c r="EX39" s="13"/>
      <c r="EY39" s="13"/>
      <c r="EZ39" s="13"/>
      <c r="FA39" s="13"/>
      <c r="FB39" s="13"/>
      <c r="FC39" s="13"/>
      <c r="FD39" s="13"/>
      <c r="FE39" s="13"/>
      <c r="FF39" s="13"/>
      <c r="FG39" s="13"/>
      <c r="FH39" s="13"/>
      <c r="FI39" s="13"/>
      <c r="FJ39" s="13"/>
      <c r="FK39" s="13"/>
      <c r="FL39" s="13"/>
      <c r="FM39" s="13"/>
      <c r="FN39" s="13"/>
      <c r="FO39" s="13"/>
      <c r="FP39" s="13"/>
      <c r="FQ39" s="13"/>
      <c r="FR39" s="13"/>
      <c r="FS39" s="13"/>
      <c r="FT39" s="13"/>
      <c r="FU39" s="13"/>
      <c r="FV39" s="13"/>
      <c r="FW39" s="13"/>
      <c r="FX39" s="13"/>
      <c r="FY39" s="13"/>
      <c r="FZ39" s="13"/>
      <c r="GA39" s="13"/>
      <c r="GB39" s="13"/>
      <c r="GC39" s="13"/>
      <c r="GD39" s="13"/>
      <c r="GE39" s="13"/>
      <c r="GF39" s="13"/>
      <c r="GG39" s="13"/>
      <c r="GH39" s="13"/>
      <c r="GI39" s="13"/>
      <c r="GJ39" s="13"/>
      <c r="GK39" s="13"/>
      <c r="GL39" s="13"/>
      <c r="GM39" s="13"/>
      <c r="GN39" s="13"/>
      <c r="GO39" s="13"/>
      <c r="GP39" s="13"/>
      <c r="GQ39" s="13"/>
      <c r="GR39" s="13"/>
      <c r="GS39" s="13"/>
      <c r="GT39" s="13"/>
      <c r="GU39" s="13"/>
      <c r="GV39" s="13"/>
      <c r="GW39" s="13"/>
      <c r="GX39" s="13"/>
      <c r="GY39" s="13"/>
      <c r="GZ39" s="13"/>
      <c r="HA39" s="13"/>
      <c r="HB39" s="13"/>
      <c r="HC39" s="13"/>
      <c r="HD39" s="13"/>
      <c r="HE39" s="13"/>
      <c r="HF39" s="13"/>
      <c r="HG39" s="13"/>
      <c r="HH39" s="13"/>
      <c r="HI39" s="13"/>
      <c r="HJ39" s="13"/>
      <c r="HK39" s="13"/>
      <c r="HL39" s="13"/>
      <c r="HM39" s="13"/>
      <c r="HN39" s="13"/>
      <c r="HO39" s="13"/>
      <c r="HP39" s="13"/>
      <c r="HQ39" s="13"/>
      <c r="HR39" s="13"/>
      <c r="HS39" s="13"/>
      <c r="HT39" s="13"/>
      <c r="HU39" s="13"/>
      <c r="HV39" s="13"/>
      <c r="HW39" s="13"/>
      <c r="HX39" s="13"/>
      <c r="HY39" s="13"/>
      <c r="HZ39" s="13"/>
      <c r="IA39" s="13"/>
      <c r="IB39" s="13"/>
      <c r="IC39" s="13"/>
      <c r="ID39" s="13"/>
      <c r="IE39" s="13"/>
      <c r="IF39" s="13"/>
      <c r="IG39" s="13"/>
      <c r="IH39" s="13"/>
      <c r="II39" s="13"/>
      <c r="IJ39" s="13"/>
      <c r="IK39" s="13"/>
      <c r="IL39" s="13"/>
      <c r="IM39" s="13"/>
      <c r="IN39" s="13"/>
      <c r="IO39" s="13"/>
      <c r="IP39" s="13"/>
    </row>
    <row r="40" spans="1:250" ht="18.75" hidden="1" customHeight="1" x14ac:dyDescent="0.25">
      <c r="A40" s="48" t="s">
        <v>48</v>
      </c>
      <c r="B40" s="44"/>
      <c r="C40" s="44"/>
      <c r="D40" s="44"/>
      <c r="E40" s="44"/>
      <c r="F40" s="46"/>
      <c r="G40" s="46"/>
      <c r="H40" s="46"/>
      <c r="I40" s="40"/>
      <c r="J40" s="46" t="s">
        <v>24</v>
      </c>
      <c r="K40" s="46"/>
      <c r="L40" s="46"/>
      <c r="M40" s="85"/>
      <c r="N40" s="81">
        <v>10612437</v>
      </c>
      <c r="O40" s="81">
        <v>353413</v>
      </c>
      <c r="P40" s="81">
        <v>2410279</v>
      </c>
      <c r="Q40" s="81">
        <v>4304575</v>
      </c>
      <c r="R40" s="86"/>
      <c r="S40" s="78">
        <f t="shared" si="7"/>
        <v>0</v>
      </c>
      <c r="T40" s="86"/>
      <c r="U40" s="7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  <c r="BI40" s="8"/>
      <c r="BJ40" s="8"/>
      <c r="BK40" s="8"/>
      <c r="BL40" s="8"/>
      <c r="BM40" s="8"/>
      <c r="BN40" s="8"/>
      <c r="BO40" s="8"/>
      <c r="BP40" s="8"/>
      <c r="BQ40" s="8"/>
      <c r="BR40" s="8"/>
      <c r="BS40" s="8"/>
      <c r="BT40" s="8"/>
      <c r="BU40" s="8"/>
      <c r="BV40" s="8"/>
      <c r="BW40" s="8"/>
      <c r="BX40" s="8"/>
      <c r="BY40" s="8"/>
      <c r="BZ40" s="8"/>
      <c r="CA40" s="8"/>
      <c r="CB40" s="8"/>
      <c r="CC40" s="8"/>
      <c r="CD40" s="8"/>
      <c r="CE40" s="8"/>
      <c r="CF40" s="8"/>
      <c r="CG40" s="8"/>
      <c r="CH40" s="8"/>
      <c r="CI40" s="8"/>
      <c r="CJ40" s="8"/>
      <c r="CK40" s="8"/>
      <c r="CL40" s="8"/>
      <c r="CM40" s="8"/>
      <c r="CN40" s="8"/>
      <c r="CO40" s="8"/>
      <c r="CP40" s="8"/>
      <c r="CQ40" s="8"/>
      <c r="CR40" s="8"/>
      <c r="CS40" s="8"/>
      <c r="CT40" s="8"/>
      <c r="CU40" s="8"/>
      <c r="CV40" s="8"/>
      <c r="CW40" s="8"/>
      <c r="CX40" s="8"/>
      <c r="CY40" s="8"/>
      <c r="CZ40" s="8"/>
      <c r="DA40" s="8"/>
      <c r="DB40" s="8"/>
      <c r="DC40" s="8"/>
      <c r="DD40" s="8"/>
      <c r="DE40" s="8"/>
      <c r="DF40" s="8"/>
      <c r="DG40" s="8"/>
      <c r="DH40" s="8"/>
      <c r="DI40" s="8"/>
      <c r="DJ40" s="8"/>
      <c r="DK40" s="8"/>
      <c r="DL40" s="8"/>
      <c r="DM40" s="8"/>
      <c r="DN40" s="8"/>
      <c r="DO40" s="8"/>
      <c r="DP40" s="8"/>
      <c r="DQ40" s="8"/>
      <c r="DR40" s="8"/>
      <c r="DS40" s="8"/>
      <c r="DT40" s="8"/>
      <c r="DU40" s="8"/>
      <c r="DV40" s="8"/>
      <c r="DW40" s="8"/>
      <c r="DX40" s="8"/>
      <c r="DY40" s="8"/>
      <c r="DZ40" s="8"/>
      <c r="EA40" s="8"/>
      <c r="EB40" s="8"/>
      <c r="EC40" s="8"/>
      <c r="ED40" s="8"/>
      <c r="EE40" s="8"/>
      <c r="EF40" s="8"/>
      <c r="EG40" s="8"/>
      <c r="EH40" s="8"/>
      <c r="EI40" s="8"/>
      <c r="EJ40" s="8"/>
      <c r="EK40" s="8"/>
      <c r="EL40" s="8"/>
      <c r="EM40" s="8"/>
      <c r="EN40" s="8"/>
      <c r="EO40" s="8"/>
      <c r="EP40" s="8"/>
      <c r="EQ40" s="8"/>
      <c r="ER40" s="8"/>
      <c r="ES40" s="8"/>
      <c r="ET40" s="8"/>
      <c r="EU40" s="8"/>
      <c r="EV40" s="8"/>
      <c r="EW40" s="8"/>
      <c r="EX40" s="8"/>
      <c r="EY40" s="8"/>
      <c r="EZ40" s="8"/>
      <c r="FA40" s="8"/>
      <c r="FB40" s="8"/>
      <c r="FC40" s="8"/>
      <c r="FD40" s="8"/>
      <c r="FE40" s="8"/>
      <c r="FF40" s="8"/>
      <c r="FG40" s="8"/>
      <c r="FH40" s="8"/>
      <c r="FI40" s="8"/>
      <c r="FJ40" s="8"/>
      <c r="FK40" s="8"/>
      <c r="FL40" s="8"/>
      <c r="FM40" s="8"/>
      <c r="FN40" s="8"/>
      <c r="FO40" s="8"/>
      <c r="FP40" s="8"/>
      <c r="FQ40" s="8"/>
      <c r="FR40" s="8"/>
      <c r="FS40" s="8"/>
      <c r="FT40" s="8"/>
      <c r="FU40" s="8"/>
      <c r="FV40" s="8"/>
      <c r="FW40" s="8"/>
      <c r="FX40" s="8"/>
      <c r="FY40" s="8"/>
      <c r="FZ40" s="8"/>
      <c r="GA40" s="8"/>
      <c r="GB40" s="8"/>
      <c r="GC40" s="8"/>
      <c r="GD40" s="8"/>
      <c r="GE40" s="8"/>
      <c r="GF40" s="8"/>
      <c r="GG40" s="8"/>
      <c r="GH40" s="8"/>
      <c r="GI40" s="8"/>
      <c r="GJ40" s="8"/>
      <c r="GK40" s="8"/>
      <c r="GL40" s="8"/>
      <c r="GM40" s="8"/>
      <c r="GN40" s="8"/>
      <c r="GO40" s="8"/>
      <c r="GP40" s="8"/>
      <c r="GQ40" s="8"/>
      <c r="GR40" s="8"/>
      <c r="GS40" s="8"/>
      <c r="GT40" s="8"/>
      <c r="GU40" s="8"/>
      <c r="GV40" s="8"/>
      <c r="GW40" s="8"/>
      <c r="GX40" s="8"/>
      <c r="GY40" s="8"/>
      <c r="GZ40" s="8"/>
      <c r="HA40" s="8"/>
      <c r="HB40" s="8"/>
      <c r="HC40" s="8"/>
      <c r="HD40" s="8"/>
      <c r="HE40" s="8"/>
      <c r="HF40" s="8"/>
      <c r="HG40" s="8"/>
      <c r="HH40" s="8"/>
      <c r="HI40" s="8"/>
      <c r="HJ40" s="8"/>
      <c r="HK40" s="8"/>
      <c r="HL40" s="8"/>
      <c r="HM40" s="8"/>
      <c r="HN40" s="8"/>
      <c r="HO40" s="8"/>
      <c r="HP40" s="8"/>
      <c r="HQ40" s="8"/>
      <c r="HR40" s="8"/>
      <c r="HS40" s="8"/>
      <c r="HT40" s="8"/>
      <c r="HU40" s="8"/>
      <c r="HV40" s="8"/>
      <c r="HW40" s="8"/>
      <c r="HX40" s="8"/>
      <c r="HY40" s="8"/>
      <c r="HZ40" s="8"/>
      <c r="IA40" s="8"/>
      <c r="IB40" s="8"/>
      <c r="IC40" s="8"/>
      <c r="ID40" s="8"/>
      <c r="IE40" s="8"/>
      <c r="IF40" s="8"/>
      <c r="IG40" s="8"/>
      <c r="IH40" s="8"/>
      <c r="II40" s="8"/>
      <c r="IJ40" s="8"/>
      <c r="IK40" s="8"/>
      <c r="IL40" s="8"/>
      <c r="IM40" s="8"/>
      <c r="IN40" s="8"/>
      <c r="IO40" s="8"/>
      <c r="IP40" s="8"/>
    </row>
    <row r="41" spans="1:250" ht="44.25" hidden="1" customHeight="1" x14ac:dyDescent="0.25">
      <c r="A41" s="27" t="s">
        <v>77</v>
      </c>
      <c r="B41" s="31">
        <v>22</v>
      </c>
      <c r="C41" s="31">
        <v>0</v>
      </c>
      <c r="D41" s="31">
        <v>81</v>
      </c>
      <c r="E41" s="31">
        <v>922</v>
      </c>
      <c r="F41" s="32" t="s">
        <v>18</v>
      </c>
      <c r="G41" s="32" t="s">
        <v>19</v>
      </c>
      <c r="H41" s="32" t="s">
        <v>25</v>
      </c>
      <c r="I41" s="40"/>
      <c r="J41" s="46"/>
      <c r="K41" s="46"/>
      <c r="L41" s="46"/>
      <c r="M41" s="81">
        <f>O41</f>
        <v>124496</v>
      </c>
      <c r="N41" s="81">
        <v>4998997</v>
      </c>
      <c r="O41" s="81">
        <v>124496</v>
      </c>
      <c r="P41" s="81">
        <v>849061</v>
      </c>
      <c r="Q41" s="81">
        <v>1516359</v>
      </c>
      <c r="R41" s="78">
        <v>3250</v>
      </c>
      <c r="S41" s="77">
        <v>0</v>
      </c>
      <c r="T41" s="77">
        <f>T42</f>
        <v>0</v>
      </c>
      <c r="U41" s="77">
        <f>U42</f>
        <v>0</v>
      </c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  <c r="DP41" s="5"/>
      <c r="DQ41" s="5"/>
      <c r="DR41" s="5"/>
      <c r="DS41" s="5"/>
      <c r="DT41" s="5"/>
      <c r="DU41" s="5"/>
      <c r="DV41" s="5"/>
      <c r="DW41" s="5"/>
      <c r="DX41" s="5"/>
      <c r="DY41" s="5"/>
      <c r="DZ41" s="5"/>
      <c r="EA41" s="5"/>
      <c r="EB41" s="5"/>
      <c r="EC41" s="5"/>
      <c r="ED41" s="5"/>
      <c r="EE41" s="5"/>
      <c r="EF41" s="5"/>
      <c r="EG41" s="5"/>
      <c r="EH41" s="5"/>
      <c r="EI41" s="5"/>
      <c r="EJ41" s="5"/>
      <c r="EK41" s="5"/>
      <c r="EL41" s="5"/>
      <c r="EM41" s="5"/>
      <c r="EN41" s="5"/>
      <c r="EO41" s="5"/>
      <c r="EP41" s="5"/>
      <c r="EQ41" s="5"/>
      <c r="ER41" s="5"/>
      <c r="ES41" s="5"/>
      <c r="ET41" s="5"/>
      <c r="EU41" s="5"/>
      <c r="EV41" s="5"/>
      <c r="EW41" s="5"/>
      <c r="EX41" s="5"/>
      <c r="EY41" s="5"/>
      <c r="EZ41" s="5"/>
      <c r="FA41" s="5"/>
      <c r="FB41" s="5"/>
      <c r="FC41" s="5"/>
      <c r="FD41" s="5"/>
      <c r="FE41" s="5"/>
      <c r="FF41" s="5"/>
      <c r="FG41" s="5"/>
      <c r="FH41" s="5"/>
      <c r="FI41" s="5"/>
      <c r="FJ41" s="5"/>
      <c r="FK41" s="5"/>
      <c r="FL41" s="5"/>
      <c r="FM41" s="5"/>
      <c r="FN41" s="5"/>
      <c r="FO41" s="5"/>
      <c r="FP41" s="5"/>
      <c r="FQ41" s="5"/>
      <c r="FR41" s="5"/>
      <c r="FS41" s="5"/>
      <c r="FT41" s="5"/>
      <c r="FU41" s="5"/>
      <c r="FV41" s="5"/>
      <c r="FW41" s="5"/>
      <c r="FX41" s="5"/>
      <c r="FY41" s="5"/>
      <c r="FZ41" s="5"/>
      <c r="GA41" s="5"/>
      <c r="GB41" s="5"/>
      <c r="GC41" s="5"/>
      <c r="GD41" s="5"/>
      <c r="GE41" s="5"/>
      <c r="GF41" s="5"/>
      <c r="GG41" s="5"/>
      <c r="GH41" s="5"/>
      <c r="GI41" s="5"/>
      <c r="GJ41" s="5"/>
      <c r="GK41" s="5"/>
      <c r="GL41" s="5"/>
      <c r="GM41" s="5"/>
      <c r="GN41" s="5"/>
      <c r="GO41" s="5"/>
      <c r="GP41" s="5"/>
      <c r="GQ41" s="5"/>
      <c r="GR41" s="5"/>
      <c r="GS41" s="5"/>
      <c r="GT41" s="5"/>
      <c r="GU41" s="5"/>
      <c r="GV41" s="5"/>
      <c r="GW41" s="5"/>
      <c r="GX41" s="5"/>
      <c r="GY41" s="5"/>
      <c r="GZ41" s="5"/>
      <c r="HA41" s="5"/>
      <c r="HB41" s="5"/>
      <c r="HC41" s="5"/>
      <c r="HD41" s="5"/>
      <c r="HE41" s="5"/>
      <c r="HF41" s="5"/>
      <c r="HG41" s="5"/>
      <c r="HH41" s="5"/>
      <c r="HI41" s="5"/>
      <c r="HJ41" s="5"/>
      <c r="HK41" s="5"/>
      <c r="HL41" s="5"/>
      <c r="HM41" s="5"/>
      <c r="HN41" s="5"/>
      <c r="HO41" s="5"/>
      <c r="HP41" s="5"/>
      <c r="HQ41" s="5"/>
      <c r="HR41" s="5"/>
      <c r="HS41" s="5"/>
      <c r="HT41" s="5"/>
      <c r="HU41" s="5"/>
      <c r="HV41" s="5"/>
      <c r="HW41" s="5"/>
      <c r="HX41" s="5"/>
      <c r="HY41" s="5"/>
      <c r="HZ41" s="5"/>
      <c r="IA41" s="5"/>
      <c r="IB41" s="5"/>
      <c r="IC41" s="5"/>
      <c r="ID41" s="5"/>
      <c r="IE41" s="5"/>
      <c r="IF41" s="5"/>
      <c r="IG41" s="5"/>
      <c r="IH41" s="5"/>
      <c r="II41" s="5"/>
      <c r="IJ41" s="5"/>
      <c r="IK41" s="5"/>
      <c r="IL41" s="5"/>
      <c r="IM41" s="5"/>
      <c r="IN41" s="5"/>
      <c r="IO41" s="5"/>
    </row>
    <row r="42" spans="1:250" ht="44.25" hidden="1" customHeight="1" x14ac:dyDescent="0.25">
      <c r="A42" s="16" t="s">
        <v>70</v>
      </c>
      <c r="B42" s="31">
        <v>22</v>
      </c>
      <c r="C42" s="31">
        <v>0</v>
      </c>
      <c r="D42" s="31">
        <v>81</v>
      </c>
      <c r="E42" s="31">
        <v>922</v>
      </c>
      <c r="F42" s="32" t="s">
        <v>18</v>
      </c>
      <c r="G42" s="32" t="s">
        <v>19</v>
      </c>
      <c r="H42" s="32" t="s">
        <v>25</v>
      </c>
      <c r="I42" s="36" t="s">
        <v>69</v>
      </c>
      <c r="J42" s="46"/>
      <c r="K42" s="46"/>
      <c r="L42" s="46"/>
      <c r="M42" s="81"/>
      <c r="N42" s="81"/>
      <c r="O42" s="81"/>
      <c r="P42" s="81"/>
      <c r="Q42" s="81"/>
      <c r="R42" s="78"/>
      <c r="S42" s="77">
        <v>0</v>
      </c>
      <c r="T42" s="77">
        <f>T43</f>
        <v>0</v>
      </c>
      <c r="U42" s="77">
        <f>U43</f>
        <v>0</v>
      </c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  <c r="DP42" s="5"/>
      <c r="DQ42" s="5"/>
      <c r="DR42" s="5"/>
      <c r="DS42" s="5"/>
      <c r="DT42" s="5"/>
      <c r="DU42" s="5"/>
      <c r="DV42" s="5"/>
      <c r="DW42" s="5"/>
      <c r="DX42" s="5"/>
      <c r="DY42" s="5"/>
      <c r="DZ42" s="5"/>
      <c r="EA42" s="5"/>
      <c r="EB42" s="5"/>
      <c r="EC42" s="5"/>
      <c r="ED42" s="5"/>
      <c r="EE42" s="5"/>
      <c r="EF42" s="5"/>
      <c r="EG42" s="5"/>
      <c r="EH42" s="5"/>
      <c r="EI42" s="5"/>
      <c r="EJ42" s="5"/>
      <c r="EK42" s="5"/>
      <c r="EL42" s="5"/>
      <c r="EM42" s="5"/>
      <c r="EN42" s="5"/>
      <c r="EO42" s="5"/>
      <c r="EP42" s="5"/>
      <c r="EQ42" s="5"/>
      <c r="ER42" s="5"/>
      <c r="ES42" s="5"/>
      <c r="ET42" s="5"/>
      <c r="EU42" s="5"/>
      <c r="EV42" s="5"/>
      <c r="EW42" s="5"/>
      <c r="EX42" s="5"/>
      <c r="EY42" s="5"/>
      <c r="EZ42" s="5"/>
      <c r="FA42" s="5"/>
      <c r="FB42" s="5"/>
      <c r="FC42" s="5"/>
      <c r="FD42" s="5"/>
      <c r="FE42" s="5"/>
      <c r="FF42" s="5"/>
      <c r="FG42" s="5"/>
      <c r="FH42" s="5"/>
      <c r="FI42" s="5"/>
      <c r="FJ42" s="5"/>
      <c r="FK42" s="5"/>
      <c r="FL42" s="5"/>
      <c r="FM42" s="5"/>
      <c r="FN42" s="5"/>
      <c r="FO42" s="5"/>
      <c r="FP42" s="5"/>
      <c r="FQ42" s="5"/>
      <c r="FR42" s="5"/>
      <c r="FS42" s="5"/>
      <c r="FT42" s="5"/>
      <c r="FU42" s="5"/>
      <c r="FV42" s="5"/>
      <c r="FW42" s="5"/>
      <c r="FX42" s="5"/>
      <c r="FY42" s="5"/>
      <c r="FZ42" s="5"/>
      <c r="GA42" s="5"/>
      <c r="GB42" s="5"/>
      <c r="GC42" s="5"/>
      <c r="GD42" s="5"/>
      <c r="GE42" s="5"/>
      <c r="GF42" s="5"/>
      <c r="GG42" s="5"/>
      <c r="GH42" s="5"/>
      <c r="GI42" s="5"/>
      <c r="GJ42" s="5"/>
      <c r="GK42" s="5"/>
      <c r="GL42" s="5"/>
      <c r="GM42" s="5"/>
      <c r="GN42" s="5"/>
      <c r="GO42" s="5"/>
      <c r="GP42" s="5"/>
      <c r="GQ42" s="5"/>
      <c r="GR42" s="5"/>
      <c r="GS42" s="5"/>
      <c r="GT42" s="5"/>
      <c r="GU42" s="5"/>
      <c r="GV42" s="5"/>
      <c r="GW42" s="5"/>
      <c r="GX42" s="5"/>
      <c r="GY42" s="5"/>
      <c r="GZ42" s="5"/>
      <c r="HA42" s="5"/>
      <c r="HB42" s="5"/>
      <c r="HC42" s="5"/>
      <c r="HD42" s="5"/>
      <c r="HE42" s="5"/>
      <c r="HF42" s="5"/>
      <c r="HG42" s="5"/>
      <c r="HH42" s="5"/>
      <c r="HI42" s="5"/>
      <c r="HJ42" s="5"/>
      <c r="HK42" s="5"/>
      <c r="HL42" s="5"/>
      <c r="HM42" s="5"/>
      <c r="HN42" s="5"/>
      <c r="HO42" s="5"/>
      <c r="HP42" s="5"/>
      <c r="HQ42" s="5"/>
      <c r="HR42" s="5"/>
      <c r="HS42" s="5"/>
      <c r="HT42" s="5"/>
      <c r="HU42" s="5"/>
      <c r="HV42" s="5"/>
      <c r="HW42" s="5"/>
      <c r="HX42" s="5"/>
      <c r="HY42" s="5"/>
      <c r="HZ42" s="5"/>
      <c r="IA42" s="5"/>
      <c r="IB42" s="5"/>
      <c r="IC42" s="5"/>
      <c r="ID42" s="5"/>
      <c r="IE42" s="5"/>
      <c r="IF42" s="5"/>
      <c r="IG42" s="5"/>
      <c r="IH42" s="5"/>
      <c r="II42" s="5"/>
      <c r="IJ42" s="5"/>
      <c r="IK42" s="5"/>
      <c r="IL42" s="5"/>
      <c r="IM42" s="5"/>
      <c r="IN42" s="5"/>
      <c r="IO42" s="5"/>
    </row>
    <row r="43" spans="1:250" ht="19.5" hidden="1" customHeight="1" x14ac:dyDescent="0.25">
      <c r="A43" s="45" t="s">
        <v>71</v>
      </c>
      <c r="B43" s="44">
        <v>22</v>
      </c>
      <c r="C43" s="44">
        <v>0</v>
      </c>
      <c r="D43" s="44">
        <v>81</v>
      </c>
      <c r="E43" s="44">
        <v>922</v>
      </c>
      <c r="F43" s="46" t="s">
        <v>18</v>
      </c>
      <c r="G43" s="46" t="s">
        <v>19</v>
      </c>
      <c r="H43" s="46" t="s">
        <v>25</v>
      </c>
      <c r="I43" s="40" t="s">
        <v>69</v>
      </c>
      <c r="J43" s="46" t="s">
        <v>72</v>
      </c>
      <c r="K43" s="46" t="s">
        <v>73</v>
      </c>
      <c r="L43" s="46" t="s">
        <v>60</v>
      </c>
      <c r="M43" s="81"/>
      <c r="N43" s="81"/>
      <c r="O43" s="81"/>
      <c r="P43" s="81"/>
      <c r="Q43" s="81"/>
      <c r="R43" s="78"/>
      <c r="S43" s="78">
        <v>0</v>
      </c>
      <c r="T43" s="78"/>
      <c r="U43" s="78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  <c r="DP43" s="5"/>
      <c r="DQ43" s="5"/>
      <c r="DR43" s="5"/>
      <c r="DS43" s="5"/>
      <c r="DT43" s="5"/>
      <c r="DU43" s="5"/>
      <c r="DV43" s="5"/>
      <c r="DW43" s="5"/>
      <c r="DX43" s="5"/>
      <c r="DY43" s="5"/>
      <c r="DZ43" s="5"/>
      <c r="EA43" s="5"/>
      <c r="EB43" s="5"/>
      <c r="EC43" s="5"/>
      <c r="ED43" s="5"/>
      <c r="EE43" s="5"/>
      <c r="EF43" s="5"/>
      <c r="EG43" s="5"/>
      <c r="EH43" s="5"/>
      <c r="EI43" s="5"/>
      <c r="EJ43" s="5"/>
      <c r="EK43" s="5"/>
      <c r="EL43" s="5"/>
      <c r="EM43" s="5"/>
      <c r="EN43" s="5"/>
      <c r="EO43" s="5"/>
      <c r="EP43" s="5"/>
      <c r="EQ43" s="5"/>
      <c r="ER43" s="5"/>
      <c r="ES43" s="5"/>
      <c r="ET43" s="5"/>
      <c r="EU43" s="5"/>
      <c r="EV43" s="5"/>
      <c r="EW43" s="5"/>
      <c r="EX43" s="5"/>
      <c r="EY43" s="5"/>
      <c r="EZ43" s="5"/>
      <c r="FA43" s="5"/>
      <c r="FB43" s="5"/>
      <c r="FC43" s="5"/>
      <c r="FD43" s="5"/>
      <c r="FE43" s="5"/>
      <c r="FF43" s="5"/>
      <c r="FG43" s="5"/>
      <c r="FH43" s="5"/>
      <c r="FI43" s="5"/>
      <c r="FJ43" s="5"/>
      <c r="FK43" s="5"/>
      <c r="FL43" s="5"/>
      <c r="FM43" s="5"/>
      <c r="FN43" s="5"/>
      <c r="FO43" s="5"/>
      <c r="FP43" s="5"/>
      <c r="FQ43" s="5"/>
      <c r="FR43" s="5"/>
      <c r="FS43" s="5"/>
      <c r="FT43" s="5"/>
      <c r="FU43" s="5"/>
      <c r="FV43" s="5"/>
      <c r="FW43" s="5"/>
      <c r="FX43" s="5"/>
      <c r="FY43" s="5"/>
      <c r="FZ43" s="5"/>
      <c r="GA43" s="5"/>
      <c r="GB43" s="5"/>
      <c r="GC43" s="5"/>
      <c r="GD43" s="5"/>
      <c r="GE43" s="5"/>
      <c r="GF43" s="5"/>
      <c r="GG43" s="5"/>
      <c r="GH43" s="5"/>
      <c r="GI43" s="5"/>
      <c r="GJ43" s="5"/>
      <c r="GK43" s="5"/>
      <c r="GL43" s="5"/>
      <c r="GM43" s="5"/>
      <c r="GN43" s="5"/>
      <c r="GO43" s="5"/>
      <c r="GP43" s="5"/>
      <c r="GQ43" s="5"/>
      <c r="GR43" s="5"/>
      <c r="GS43" s="5"/>
      <c r="GT43" s="5"/>
      <c r="GU43" s="5"/>
      <c r="GV43" s="5"/>
      <c r="GW43" s="5"/>
      <c r="GX43" s="5"/>
      <c r="GY43" s="5"/>
      <c r="GZ43" s="5"/>
      <c r="HA43" s="5"/>
      <c r="HB43" s="5"/>
      <c r="HC43" s="5"/>
      <c r="HD43" s="5"/>
      <c r="HE43" s="5"/>
      <c r="HF43" s="5"/>
      <c r="HG43" s="5"/>
      <c r="HH43" s="5"/>
      <c r="HI43" s="5"/>
      <c r="HJ43" s="5"/>
      <c r="HK43" s="5"/>
      <c r="HL43" s="5"/>
      <c r="HM43" s="5"/>
      <c r="HN43" s="5"/>
      <c r="HO43" s="5"/>
      <c r="HP43" s="5"/>
      <c r="HQ43" s="5"/>
      <c r="HR43" s="5"/>
      <c r="HS43" s="5"/>
      <c r="HT43" s="5"/>
      <c r="HU43" s="5"/>
      <c r="HV43" s="5"/>
      <c r="HW43" s="5"/>
      <c r="HX43" s="5"/>
      <c r="HY43" s="5"/>
      <c r="HZ43" s="5"/>
      <c r="IA43" s="5"/>
      <c r="IB43" s="5"/>
      <c r="IC43" s="5"/>
      <c r="ID43" s="5"/>
      <c r="IE43" s="5"/>
      <c r="IF43" s="5"/>
      <c r="IG43" s="5"/>
      <c r="IH43" s="5"/>
      <c r="II43" s="5"/>
      <c r="IJ43" s="5"/>
      <c r="IK43" s="5"/>
      <c r="IL43" s="5"/>
      <c r="IM43" s="5"/>
      <c r="IN43" s="5"/>
      <c r="IO43" s="5"/>
    </row>
    <row r="44" spans="1:250" ht="30.75" customHeight="1" x14ac:dyDescent="0.25">
      <c r="A44" s="60" t="s">
        <v>78</v>
      </c>
      <c r="B44" s="31">
        <v>22</v>
      </c>
      <c r="C44" s="31">
        <v>0</v>
      </c>
      <c r="D44" s="31">
        <v>91</v>
      </c>
      <c r="E44" s="44"/>
      <c r="F44" s="46"/>
      <c r="G44" s="46"/>
      <c r="H44" s="46"/>
      <c r="I44" s="40"/>
      <c r="J44" s="46"/>
      <c r="K44" s="46"/>
      <c r="L44" s="46"/>
      <c r="M44" s="81"/>
      <c r="N44" s="81"/>
      <c r="O44" s="81"/>
      <c r="P44" s="81"/>
      <c r="Q44" s="81"/>
      <c r="R44" s="78"/>
      <c r="S44" s="77">
        <f t="shared" ref="S44:U46" si="11">S45</f>
        <v>855517</v>
      </c>
      <c r="T44" s="77">
        <f t="shared" si="11"/>
        <v>19171541.5</v>
      </c>
      <c r="U44" s="77">
        <f t="shared" si="11"/>
        <v>0</v>
      </c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  <c r="DP44" s="5"/>
      <c r="DQ44" s="5"/>
      <c r="DR44" s="5"/>
      <c r="DS44" s="5"/>
      <c r="DT44" s="5"/>
      <c r="DU44" s="5"/>
      <c r="DV44" s="5"/>
      <c r="DW44" s="5"/>
      <c r="DX44" s="5"/>
      <c r="DY44" s="5"/>
      <c r="DZ44" s="5"/>
      <c r="EA44" s="5"/>
      <c r="EB44" s="5"/>
      <c r="EC44" s="5"/>
      <c r="ED44" s="5"/>
      <c r="EE44" s="5"/>
      <c r="EF44" s="5"/>
      <c r="EG44" s="5"/>
      <c r="EH44" s="5"/>
      <c r="EI44" s="5"/>
      <c r="EJ44" s="5"/>
      <c r="EK44" s="5"/>
      <c r="EL44" s="5"/>
      <c r="EM44" s="5"/>
      <c r="EN44" s="5"/>
      <c r="EO44" s="5"/>
      <c r="EP44" s="5"/>
      <c r="EQ44" s="5"/>
      <c r="ER44" s="5"/>
      <c r="ES44" s="5"/>
      <c r="ET44" s="5"/>
      <c r="EU44" s="5"/>
      <c r="EV44" s="5"/>
      <c r="EW44" s="5"/>
      <c r="EX44" s="5"/>
      <c r="EY44" s="5"/>
      <c r="EZ44" s="5"/>
      <c r="FA44" s="5"/>
      <c r="FB44" s="5"/>
      <c r="FC44" s="5"/>
      <c r="FD44" s="5"/>
      <c r="FE44" s="5"/>
      <c r="FF44" s="5"/>
      <c r="FG44" s="5"/>
      <c r="FH44" s="5"/>
      <c r="FI44" s="5"/>
      <c r="FJ44" s="5"/>
      <c r="FK44" s="5"/>
      <c r="FL44" s="5"/>
      <c r="FM44" s="5"/>
      <c r="FN44" s="5"/>
      <c r="FO44" s="5"/>
      <c r="FP44" s="5"/>
      <c r="FQ44" s="5"/>
      <c r="FR44" s="5"/>
      <c r="FS44" s="5"/>
      <c r="FT44" s="5"/>
      <c r="FU44" s="5"/>
      <c r="FV44" s="5"/>
      <c r="FW44" s="5"/>
      <c r="FX44" s="5"/>
      <c r="FY44" s="5"/>
      <c r="FZ44" s="5"/>
      <c r="GA44" s="5"/>
      <c r="GB44" s="5"/>
      <c r="GC44" s="5"/>
      <c r="GD44" s="5"/>
      <c r="GE44" s="5"/>
      <c r="GF44" s="5"/>
      <c r="GG44" s="5"/>
      <c r="GH44" s="5"/>
      <c r="GI44" s="5"/>
      <c r="GJ44" s="5"/>
      <c r="GK44" s="5"/>
      <c r="GL44" s="5"/>
      <c r="GM44" s="5"/>
      <c r="GN44" s="5"/>
      <c r="GO44" s="5"/>
      <c r="GP44" s="5"/>
      <c r="GQ44" s="5"/>
      <c r="GR44" s="5"/>
      <c r="GS44" s="5"/>
      <c r="GT44" s="5"/>
      <c r="GU44" s="5"/>
      <c r="GV44" s="5"/>
      <c r="GW44" s="5"/>
      <c r="GX44" s="5"/>
      <c r="GY44" s="5"/>
      <c r="GZ44" s="5"/>
      <c r="HA44" s="5"/>
      <c r="HB44" s="5"/>
      <c r="HC44" s="5"/>
      <c r="HD44" s="5"/>
      <c r="HE44" s="5"/>
      <c r="HF44" s="5"/>
      <c r="HG44" s="5"/>
      <c r="HH44" s="5"/>
      <c r="HI44" s="5"/>
      <c r="HJ44" s="5"/>
      <c r="HK44" s="5"/>
      <c r="HL44" s="5"/>
      <c r="HM44" s="5"/>
      <c r="HN44" s="5"/>
      <c r="HO44" s="5"/>
      <c r="HP44" s="5"/>
      <c r="HQ44" s="5"/>
      <c r="HR44" s="5"/>
      <c r="HS44" s="5"/>
      <c r="HT44" s="5"/>
      <c r="HU44" s="5"/>
      <c r="HV44" s="5"/>
      <c r="HW44" s="5"/>
      <c r="HX44" s="5"/>
      <c r="HY44" s="5"/>
      <c r="HZ44" s="5"/>
      <c r="IA44" s="5"/>
      <c r="IB44" s="5"/>
      <c r="IC44" s="5"/>
      <c r="ID44" s="5"/>
      <c r="IE44" s="5"/>
      <c r="IF44" s="5"/>
      <c r="IG44" s="5"/>
      <c r="IH44" s="5"/>
      <c r="II44" s="5"/>
      <c r="IJ44" s="5"/>
      <c r="IK44" s="5"/>
      <c r="IL44" s="5"/>
      <c r="IM44" s="5"/>
      <c r="IN44" s="5"/>
      <c r="IO44" s="5"/>
    </row>
    <row r="45" spans="1:250" ht="16.5" customHeight="1" x14ac:dyDescent="0.25">
      <c r="A45" s="6" t="s">
        <v>66</v>
      </c>
      <c r="B45" s="31">
        <v>22</v>
      </c>
      <c r="C45" s="31">
        <v>0</v>
      </c>
      <c r="D45" s="31">
        <v>91</v>
      </c>
      <c r="E45" s="31">
        <v>922</v>
      </c>
      <c r="F45" s="46"/>
      <c r="G45" s="46"/>
      <c r="H45" s="46"/>
      <c r="I45" s="40"/>
      <c r="J45" s="46"/>
      <c r="K45" s="46"/>
      <c r="L45" s="46"/>
      <c r="M45" s="81"/>
      <c r="N45" s="81"/>
      <c r="O45" s="81"/>
      <c r="P45" s="81"/>
      <c r="Q45" s="81"/>
      <c r="R45" s="78"/>
      <c r="S45" s="77">
        <f t="shared" si="11"/>
        <v>855517</v>
      </c>
      <c r="T45" s="77">
        <f t="shared" si="11"/>
        <v>19171541.5</v>
      </c>
      <c r="U45" s="77">
        <f t="shared" si="11"/>
        <v>0</v>
      </c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  <c r="DP45" s="5"/>
      <c r="DQ45" s="5"/>
      <c r="DR45" s="5"/>
      <c r="DS45" s="5"/>
      <c r="DT45" s="5"/>
      <c r="DU45" s="5"/>
      <c r="DV45" s="5"/>
      <c r="DW45" s="5"/>
      <c r="DX45" s="5"/>
      <c r="DY45" s="5"/>
      <c r="DZ45" s="5"/>
      <c r="EA45" s="5"/>
      <c r="EB45" s="5"/>
      <c r="EC45" s="5"/>
      <c r="ED45" s="5"/>
      <c r="EE45" s="5"/>
      <c r="EF45" s="5"/>
      <c r="EG45" s="5"/>
      <c r="EH45" s="5"/>
      <c r="EI45" s="5"/>
      <c r="EJ45" s="5"/>
      <c r="EK45" s="5"/>
      <c r="EL45" s="5"/>
      <c r="EM45" s="5"/>
      <c r="EN45" s="5"/>
      <c r="EO45" s="5"/>
      <c r="EP45" s="5"/>
      <c r="EQ45" s="5"/>
      <c r="ER45" s="5"/>
      <c r="ES45" s="5"/>
      <c r="ET45" s="5"/>
      <c r="EU45" s="5"/>
      <c r="EV45" s="5"/>
      <c r="EW45" s="5"/>
      <c r="EX45" s="5"/>
      <c r="EY45" s="5"/>
      <c r="EZ45" s="5"/>
      <c r="FA45" s="5"/>
      <c r="FB45" s="5"/>
      <c r="FC45" s="5"/>
      <c r="FD45" s="5"/>
      <c r="FE45" s="5"/>
      <c r="FF45" s="5"/>
      <c r="FG45" s="5"/>
      <c r="FH45" s="5"/>
      <c r="FI45" s="5"/>
      <c r="FJ45" s="5"/>
      <c r="FK45" s="5"/>
      <c r="FL45" s="5"/>
      <c r="FM45" s="5"/>
      <c r="FN45" s="5"/>
      <c r="FO45" s="5"/>
      <c r="FP45" s="5"/>
      <c r="FQ45" s="5"/>
      <c r="FR45" s="5"/>
      <c r="FS45" s="5"/>
      <c r="FT45" s="5"/>
      <c r="FU45" s="5"/>
      <c r="FV45" s="5"/>
      <c r="FW45" s="5"/>
      <c r="FX45" s="5"/>
      <c r="FY45" s="5"/>
      <c r="FZ45" s="5"/>
      <c r="GA45" s="5"/>
      <c r="GB45" s="5"/>
      <c r="GC45" s="5"/>
      <c r="GD45" s="5"/>
      <c r="GE45" s="5"/>
      <c r="GF45" s="5"/>
      <c r="GG45" s="5"/>
      <c r="GH45" s="5"/>
      <c r="GI45" s="5"/>
      <c r="GJ45" s="5"/>
      <c r="GK45" s="5"/>
      <c r="GL45" s="5"/>
      <c r="GM45" s="5"/>
      <c r="GN45" s="5"/>
      <c r="GO45" s="5"/>
      <c r="GP45" s="5"/>
      <c r="GQ45" s="5"/>
      <c r="GR45" s="5"/>
      <c r="GS45" s="5"/>
      <c r="GT45" s="5"/>
      <c r="GU45" s="5"/>
      <c r="GV45" s="5"/>
      <c r="GW45" s="5"/>
      <c r="GX45" s="5"/>
      <c r="GY45" s="5"/>
      <c r="GZ45" s="5"/>
      <c r="HA45" s="5"/>
      <c r="HB45" s="5"/>
      <c r="HC45" s="5"/>
      <c r="HD45" s="5"/>
      <c r="HE45" s="5"/>
      <c r="HF45" s="5"/>
      <c r="HG45" s="5"/>
      <c r="HH45" s="5"/>
      <c r="HI45" s="5"/>
      <c r="HJ45" s="5"/>
      <c r="HK45" s="5"/>
      <c r="HL45" s="5"/>
      <c r="HM45" s="5"/>
      <c r="HN45" s="5"/>
      <c r="HO45" s="5"/>
      <c r="HP45" s="5"/>
      <c r="HQ45" s="5"/>
      <c r="HR45" s="5"/>
      <c r="HS45" s="5"/>
      <c r="HT45" s="5"/>
      <c r="HU45" s="5"/>
      <c r="HV45" s="5"/>
      <c r="HW45" s="5"/>
      <c r="HX45" s="5"/>
      <c r="HY45" s="5"/>
      <c r="HZ45" s="5"/>
      <c r="IA45" s="5"/>
      <c r="IB45" s="5"/>
      <c r="IC45" s="5"/>
      <c r="ID45" s="5"/>
      <c r="IE45" s="5"/>
      <c r="IF45" s="5"/>
      <c r="IG45" s="5"/>
      <c r="IH45" s="5"/>
      <c r="II45" s="5"/>
      <c r="IJ45" s="5"/>
      <c r="IK45" s="5"/>
      <c r="IL45" s="5"/>
      <c r="IM45" s="5"/>
      <c r="IN45" s="5"/>
      <c r="IO45" s="5"/>
    </row>
    <row r="46" spans="1:250" ht="19.5" customHeight="1" x14ac:dyDescent="0.25">
      <c r="A46" s="26" t="s">
        <v>16</v>
      </c>
      <c r="B46" s="31">
        <v>22</v>
      </c>
      <c r="C46" s="31">
        <v>0</v>
      </c>
      <c r="D46" s="31">
        <v>91</v>
      </c>
      <c r="E46" s="31">
        <v>922</v>
      </c>
      <c r="F46" s="32" t="s">
        <v>18</v>
      </c>
      <c r="G46" s="32"/>
      <c r="H46" s="46"/>
      <c r="I46" s="40"/>
      <c r="J46" s="46"/>
      <c r="K46" s="46"/>
      <c r="L46" s="46"/>
      <c r="M46" s="81"/>
      <c r="N46" s="81"/>
      <c r="O46" s="81"/>
      <c r="P46" s="81"/>
      <c r="Q46" s="81"/>
      <c r="R46" s="78"/>
      <c r="S46" s="77">
        <f t="shared" si="11"/>
        <v>855517</v>
      </c>
      <c r="T46" s="77">
        <f t="shared" si="11"/>
        <v>19171541.5</v>
      </c>
      <c r="U46" s="77">
        <f t="shared" si="11"/>
        <v>0</v>
      </c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  <c r="DP46" s="5"/>
      <c r="DQ46" s="5"/>
      <c r="DR46" s="5"/>
      <c r="DS46" s="5"/>
      <c r="DT46" s="5"/>
      <c r="DU46" s="5"/>
      <c r="DV46" s="5"/>
      <c r="DW46" s="5"/>
      <c r="DX46" s="5"/>
      <c r="DY46" s="5"/>
      <c r="DZ46" s="5"/>
      <c r="EA46" s="5"/>
      <c r="EB46" s="5"/>
      <c r="EC46" s="5"/>
      <c r="ED46" s="5"/>
      <c r="EE46" s="5"/>
      <c r="EF46" s="5"/>
      <c r="EG46" s="5"/>
      <c r="EH46" s="5"/>
      <c r="EI46" s="5"/>
      <c r="EJ46" s="5"/>
      <c r="EK46" s="5"/>
      <c r="EL46" s="5"/>
      <c r="EM46" s="5"/>
      <c r="EN46" s="5"/>
      <c r="EO46" s="5"/>
      <c r="EP46" s="5"/>
      <c r="EQ46" s="5"/>
      <c r="ER46" s="5"/>
      <c r="ES46" s="5"/>
      <c r="ET46" s="5"/>
      <c r="EU46" s="5"/>
      <c r="EV46" s="5"/>
      <c r="EW46" s="5"/>
      <c r="EX46" s="5"/>
      <c r="EY46" s="5"/>
      <c r="EZ46" s="5"/>
      <c r="FA46" s="5"/>
      <c r="FB46" s="5"/>
      <c r="FC46" s="5"/>
      <c r="FD46" s="5"/>
      <c r="FE46" s="5"/>
      <c r="FF46" s="5"/>
      <c r="FG46" s="5"/>
      <c r="FH46" s="5"/>
      <c r="FI46" s="5"/>
      <c r="FJ46" s="5"/>
      <c r="FK46" s="5"/>
      <c r="FL46" s="5"/>
      <c r="FM46" s="5"/>
      <c r="FN46" s="5"/>
      <c r="FO46" s="5"/>
      <c r="FP46" s="5"/>
      <c r="FQ46" s="5"/>
      <c r="FR46" s="5"/>
      <c r="FS46" s="5"/>
      <c r="FT46" s="5"/>
      <c r="FU46" s="5"/>
      <c r="FV46" s="5"/>
      <c r="FW46" s="5"/>
      <c r="FX46" s="5"/>
      <c r="FY46" s="5"/>
      <c r="FZ46" s="5"/>
      <c r="GA46" s="5"/>
      <c r="GB46" s="5"/>
      <c r="GC46" s="5"/>
      <c r="GD46" s="5"/>
      <c r="GE46" s="5"/>
      <c r="GF46" s="5"/>
      <c r="GG46" s="5"/>
      <c r="GH46" s="5"/>
      <c r="GI46" s="5"/>
      <c r="GJ46" s="5"/>
      <c r="GK46" s="5"/>
      <c r="GL46" s="5"/>
      <c r="GM46" s="5"/>
      <c r="GN46" s="5"/>
      <c r="GO46" s="5"/>
      <c r="GP46" s="5"/>
      <c r="GQ46" s="5"/>
      <c r="GR46" s="5"/>
      <c r="GS46" s="5"/>
      <c r="GT46" s="5"/>
      <c r="GU46" s="5"/>
      <c r="GV46" s="5"/>
      <c r="GW46" s="5"/>
      <c r="GX46" s="5"/>
      <c r="GY46" s="5"/>
      <c r="GZ46" s="5"/>
      <c r="HA46" s="5"/>
      <c r="HB46" s="5"/>
      <c r="HC46" s="5"/>
      <c r="HD46" s="5"/>
      <c r="HE46" s="5"/>
      <c r="HF46" s="5"/>
      <c r="HG46" s="5"/>
      <c r="HH46" s="5"/>
      <c r="HI46" s="5"/>
      <c r="HJ46" s="5"/>
      <c r="HK46" s="5"/>
      <c r="HL46" s="5"/>
      <c r="HM46" s="5"/>
      <c r="HN46" s="5"/>
      <c r="HO46" s="5"/>
      <c r="HP46" s="5"/>
      <c r="HQ46" s="5"/>
      <c r="HR46" s="5"/>
      <c r="HS46" s="5"/>
      <c r="HT46" s="5"/>
      <c r="HU46" s="5"/>
      <c r="HV46" s="5"/>
      <c r="HW46" s="5"/>
      <c r="HX46" s="5"/>
      <c r="HY46" s="5"/>
      <c r="HZ46" s="5"/>
      <c r="IA46" s="5"/>
      <c r="IB46" s="5"/>
      <c r="IC46" s="5"/>
      <c r="ID46" s="5"/>
      <c r="IE46" s="5"/>
      <c r="IF46" s="5"/>
      <c r="IG46" s="5"/>
      <c r="IH46" s="5"/>
      <c r="II46" s="5"/>
      <c r="IJ46" s="5"/>
      <c r="IK46" s="5"/>
      <c r="IL46" s="5"/>
      <c r="IM46" s="5"/>
      <c r="IN46" s="5"/>
      <c r="IO46" s="5"/>
    </row>
    <row r="47" spans="1:250" ht="19.5" customHeight="1" x14ac:dyDescent="0.25">
      <c r="A47" s="26" t="s">
        <v>0</v>
      </c>
      <c r="B47" s="31">
        <v>22</v>
      </c>
      <c r="C47" s="31">
        <v>0</v>
      </c>
      <c r="D47" s="31">
        <v>91</v>
      </c>
      <c r="E47" s="31">
        <v>922</v>
      </c>
      <c r="F47" s="32" t="s">
        <v>18</v>
      </c>
      <c r="G47" s="32" t="s">
        <v>19</v>
      </c>
      <c r="H47" s="46"/>
      <c r="I47" s="40"/>
      <c r="J47" s="46"/>
      <c r="K47" s="46"/>
      <c r="L47" s="46"/>
      <c r="M47" s="81"/>
      <c r="N47" s="81"/>
      <c r="O47" s="81"/>
      <c r="P47" s="81"/>
      <c r="Q47" s="81"/>
      <c r="R47" s="78"/>
      <c r="S47" s="77">
        <f>S48+S67</f>
        <v>855517</v>
      </c>
      <c r="T47" s="77">
        <f>T48+T67</f>
        <v>19171541.5</v>
      </c>
      <c r="U47" s="77">
        <f>U48+U67</f>
        <v>0</v>
      </c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  <c r="DP47" s="5"/>
      <c r="DQ47" s="5"/>
      <c r="DR47" s="5"/>
      <c r="DS47" s="5"/>
      <c r="DT47" s="5"/>
      <c r="DU47" s="5"/>
      <c r="DV47" s="5"/>
      <c r="DW47" s="5"/>
      <c r="DX47" s="5"/>
      <c r="DY47" s="5"/>
      <c r="DZ47" s="5"/>
      <c r="EA47" s="5"/>
      <c r="EB47" s="5"/>
      <c r="EC47" s="5"/>
      <c r="ED47" s="5"/>
      <c r="EE47" s="5"/>
      <c r="EF47" s="5"/>
      <c r="EG47" s="5"/>
      <c r="EH47" s="5"/>
      <c r="EI47" s="5"/>
      <c r="EJ47" s="5"/>
      <c r="EK47" s="5"/>
      <c r="EL47" s="5"/>
      <c r="EM47" s="5"/>
      <c r="EN47" s="5"/>
      <c r="EO47" s="5"/>
      <c r="EP47" s="5"/>
      <c r="EQ47" s="5"/>
      <c r="ER47" s="5"/>
      <c r="ES47" s="5"/>
      <c r="ET47" s="5"/>
      <c r="EU47" s="5"/>
      <c r="EV47" s="5"/>
      <c r="EW47" s="5"/>
      <c r="EX47" s="5"/>
      <c r="EY47" s="5"/>
      <c r="EZ47" s="5"/>
      <c r="FA47" s="5"/>
      <c r="FB47" s="5"/>
      <c r="FC47" s="5"/>
      <c r="FD47" s="5"/>
      <c r="FE47" s="5"/>
      <c r="FF47" s="5"/>
      <c r="FG47" s="5"/>
      <c r="FH47" s="5"/>
      <c r="FI47" s="5"/>
      <c r="FJ47" s="5"/>
      <c r="FK47" s="5"/>
      <c r="FL47" s="5"/>
      <c r="FM47" s="5"/>
      <c r="FN47" s="5"/>
      <c r="FO47" s="5"/>
      <c r="FP47" s="5"/>
      <c r="FQ47" s="5"/>
      <c r="FR47" s="5"/>
      <c r="FS47" s="5"/>
      <c r="FT47" s="5"/>
      <c r="FU47" s="5"/>
      <c r="FV47" s="5"/>
      <c r="FW47" s="5"/>
      <c r="FX47" s="5"/>
      <c r="FY47" s="5"/>
      <c r="FZ47" s="5"/>
      <c r="GA47" s="5"/>
      <c r="GB47" s="5"/>
      <c r="GC47" s="5"/>
      <c r="GD47" s="5"/>
      <c r="GE47" s="5"/>
      <c r="GF47" s="5"/>
      <c r="GG47" s="5"/>
      <c r="GH47" s="5"/>
      <c r="GI47" s="5"/>
      <c r="GJ47" s="5"/>
      <c r="GK47" s="5"/>
      <c r="GL47" s="5"/>
      <c r="GM47" s="5"/>
      <c r="GN47" s="5"/>
      <c r="GO47" s="5"/>
      <c r="GP47" s="5"/>
      <c r="GQ47" s="5"/>
      <c r="GR47" s="5"/>
      <c r="GS47" s="5"/>
      <c r="GT47" s="5"/>
      <c r="GU47" s="5"/>
      <c r="GV47" s="5"/>
      <c r="GW47" s="5"/>
      <c r="GX47" s="5"/>
      <c r="GY47" s="5"/>
      <c r="GZ47" s="5"/>
      <c r="HA47" s="5"/>
      <c r="HB47" s="5"/>
      <c r="HC47" s="5"/>
      <c r="HD47" s="5"/>
      <c r="HE47" s="5"/>
      <c r="HF47" s="5"/>
      <c r="HG47" s="5"/>
      <c r="HH47" s="5"/>
      <c r="HI47" s="5"/>
      <c r="HJ47" s="5"/>
      <c r="HK47" s="5"/>
      <c r="HL47" s="5"/>
      <c r="HM47" s="5"/>
      <c r="HN47" s="5"/>
      <c r="HO47" s="5"/>
      <c r="HP47" s="5"/>
      <c r="HQ47" s="5"/>
      <c r="HR47" s="5"/>
      <c r="HS47" s="5"/>
      <c r="HT47" s="5"/>
      <c r="HU47" s="5"/>
      <c r="HV47" s="5"/>
      <c r="HW47" s="5"/>
      <c r="HX47" s="5"/>
      <c r="HY47" s="5"/>
      <c r="HZ47" s="5"/>
      <c r="IA47" s="5"/>
      <c r="IB47" s="5"/>
      <c r="IC47" s="5"/>
      <c r="ID47" s="5"/>
      <c r="IE47" s="5"/>
      <c r="IF47" s="5"/>
      <c r="IG47" s="5"/>
      <c r="IH47" s="5"/>
      <c r="II47" s="5"/>
      <c r="IJ47" s="5"/>
      <c r="IK47" s="5"/>
      <c r="IL47" s="5"/>
      <c r="IM47" s="5"/>
      <c r="IN47" s="5"/>
      <c r="IO47" s="5"/>
    </row>
    <row r="48" spans="1:250" ht="30.75" hidden="1" customHeight="1" x14ac:dyDescent="0.25">
      <c r="A48" s="27" t="s">
        <v>117</v>
      </c>
      <c r="B48" s="31">
        <v>22</v>
      </c>
      <c r="C48" s="31">
        <v>0</v>
      </c>
      <c r="D48" s="31">
        <v>91</v>
      </c>
      <c r="E48" s="31">
        <v>922</v>
      </c>
      <c r="F48" s="32" t="s">
        <v>18</v>
      </c>
      <c r="G48" s="32" t="s">
        <v>19</v>
      </c>
      <c r="H48" s="32" t="s">
        <v>32</v>
      </c>
      <c r="I48" s="39"/>
      <c r="J48" s="53"/>
      <c r="K48" s="53"/>
      <c r="L48" s="53"/>
      <c r="M48" s="76">
        <f>M49</f>
        <v>0</v>
      </c>
      <c r="N48" s="76">
        <f t="shared" ref="N48:T50" si="12">N49</f>
        <v>0</v>
      </c>
      <c r="O48" s="76">
        <f t="shared" si="12"/>
        <v>0</v>
      </c>
      <c r="P48" s="76">
        <f t="shared" si="12"/>
        <v>0</v>
      </c>
      <c r="Q48" s="76">
        <f t="shared" si="12"/>
        <v>0</v>
      </c>
      <c r="R48" s="76">
        <f t="shared" si="12"/>
        <v>871226</v>
      </c>
      <c r="S48" s="76">
        <f t="shared" si="12"/>
        <v>0</v>
      </c>
      <c r="T48" s="76">
        <f t="shared" si="12"/>
        <v>0</v>
      </c>
      <c r="U48" s="76">
        <v>0</v>
      </c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  <c r="DP48" s="5"/>
      <c r="DQ48" s="5"/>
      <c r="DR48" s="5"/>
      <c r="DS48" s="5"/>
      <c r="DT48" s="5"/>
      <c r="DU48" s="5"/>
      <c r="DV48" s="5"/>
      <c r="DW48" s="5"/>
      <c r="DX48" s="5"/>
      <c r="DY48" s="5"/>
      <c r="DZ48" s="5"/>
      <c r="EA48" s="5"/>
      <c r="EB48" s="5"/>
      <c r="EC48" s="5"/>
      <c r="ED48" s="5"/>
      <c r="EE48" s="5"/>
      <c r="EF48" s="5"/>
      <c r="EG48" s="5"/>
      <c r="EH48" s="5"/>
      <c r="EI48" s="5"/>
      <c r="EJ48" s="5"/>
      <c r="EK48" s="5"/>
      <c r="EL48" s="5"/>
      <c r="EM48" s="5"/>
      <c r="EN48" s="5"/>
      <c r="EO48" s="5"/>
      <c r="EP48" s="5"/>
      <c r="EQ48" s="5"/>
      <c r="ER48" s="5"/>
      <c r="ES48" s="5"/>
      <c r="ET48" s="5"/>
      <c r="EU48" s="5"/>
      <c r="EV48" s="5"/>
      <c r="EW48" s="5"/>
      <c r="EX48" s="5"/>
      <c r="EY48" s="5"/>
      <c r="EZ48" s="5"/>
      <c r="FA48" s="5"/>
      <c r="FB48" s="5"/>
      <c r="FC48" s="5"/>
      <c r="FD48" s="5"/>
      <c r="FE48" s="5"/>
      <c r="FF48" s="5"/>
      <c r="FG48" s="5"/>
      <c r="FH48" s="5"/>
      <c r="FI48" s="5"/>
      <c r="FJ48" s="5"/>
      <c r="FK48" s="5"/>
      <c r="FL48" s="5"/>
      <c r="FM48" s="5"/>
      <c r="FN48" s="5"/>
      <c r="FO48" s="5"/>
      <c r="FP48" s="5"/>
      <c r="FQ48" s="5"/>
      <c r="FR48" s="5"/>
      <c r="FS48" s="5"/>
      <c r="FT48" s="5"/>
      <c r="FU48" s="5"/>
      <c r="FV48" s="5"/>
      <c r="FW48" s="5"/>
      <c r="FX48" s="5"/>
      <c r="FY48" s="5"/>
      <c r="FZ48" s="5"/>
      <c r="GA48" s="5"/>
      <c r="GB48" s="5"/>
      <c r="GC48" s="5"/>
      <c r="GD48" s="5"/>
      <c r="GE48" s="5"/>
      <c r="GF48" s="5"/>
      <c r="GG48" s="5"/>
      <c r="GH48" s="5"/>
      <c r="GI48" s="5"/>
      <c r="GJ48" s="5"/>
      <c r="GK48" s="5"/>
      <c r="GL48" s="5"/>
      <c r="GM48" s="5"/>
      <c r="GN48" s="5"/>
      <c r="GO48" s="5"/>
      <c r="GP48" s="5"/>
      <c r="GQ48" s="5"/>
      <c r="GR48" s="5"/>
      <c r="GS48" s="5"/>
      <c r="GT48" s="5"/>
      <c r="GU48" s="5"/>
      <c r="GV48" s="5"/>
      <c r="GW48" s="5"/>
      <c r="GX48" s="5"/>
      <c r="GY48" s="5"/>
      <c r="GZ48" s="5"/>
      <c r="HA48" s="5"/>
      <c r="HB48" s="5"/>
      <c r="HC48" s="5"/>
      <c r="HD48" s="5"/>
      <c r="HE48" s="5"/>
      <c r="HF48" s="5"/>
      <c r="HG48" s="5"/>
      <c r="HH48" s="5"/>
      <c r="HI48" s="5"/>
      <c r="HJ48" s="5"/>
      <c r="HK48" s="5"/>
      <c r="HL48" s="5"/>
      <c r="HM48" s="5"/>
      <c r="HN48" s="5"/>
      <c r="HO48" s="5"/>
      <c r="HP48" s="5"/>
      <c r="HQ48" s="5"/>
      <c r="HR48" s="5"/>
      <c r="HS48" s="5"/>
      <c r="HT48" s="5"/>
      <c r="HU48" s="5"/>
      <c r="HV48" s="5"/>
      <c r="HW48" s="5"/>
      <c r="HX48" s="5"/>
      <c r="HY48" s="5"/>
      <c r="HZ48" s="5"/>
      <c r="IA48" s="5"/>
      <c r="IB48" s="5"/>
      <c r="IC48" s="5"/>
      <c r="ID48" s="5"/>
      <c r="IE48" s="5"/>
      <c r="IF48" s="5"/>
      <c r="IG48" s="5"/>
      <c r="IH48" s="5"/>
      <c r="II48" s="5"/>
      <c r="IJ48" s="5"/>
      <c r="IK48" s="5"/>
      <c r="IL48" s="5"/>
      <c r="IM48" s="5"/>
      <c r="IN48" s="5"/>
      <c r="IO48" s="5"/>
    </row>
    <row r="49" spans="1:250" ht="45.75" hidden="1" customHeight="1" x14ac:dyDescent="0.25">
      <c r="A49" s="16" t="s">
        <v>70</v>
      </c>
      <c r="B49" s="31">
        <v>22</v>
      </c>
      <c r="C49" s="31">
        <v>0</v>
      </c>
      <c r="D49" s="31">
        <v>91</v>
      </c>
      <c r="E49" s="31">
        <v>922</v>
      </c>
      <c r="F49" s="32" t="s">
        <v>18</v>
      </c>
      <c r="G49" s="32" t="s">
        <v>19</v>
      </c>
      <c r="H49" s="32" t="s">
        <v>32</v>
      </c>
      <c r="I49" s="36" t="s">
        <v>69</v>
      </c>
      <c r="J49" s="46"/>
      <c r="K49" s="46"/>
      <c r="L49" s="46"/>
      <c r="M49" s="79">
        <f>M50</f>
        <v>0</v>
      </c>
      <c r="N49" s="79">
        <f t="shared" si="12"/>
        <v>0</v>
      </c>
      <c r="O49" s="79">
        <f t="shared" si="12"/>
        <v>0</v>
      </c>
      <c r="P49" s="79">
        <f t="shared" si="12"/>
        <v>0</v>
      </c>
      <c r="Q49" s="79">
        <f t="shared" si="12"/>
        <v>0</v>
      </c>
      <c r="R49" s="79">
        <f t="shared" si="12"/>
        <v>871226</v>
      </c>
      <c r="S49" s="76">
        <v>0</v>
      </c>
      <c r="T49" s="76">
        <f>T51+T65+T66</f>
        <v>0</v>
      </c>
      <c r="U49" s="79">
        <v>0</v>
      </c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  <c r="BA49" s="13"/>
      <c r="BB49" s="13"/>
      <c r="BC49" s="13"/>
      <c r="BD49" s="13"/>
      <c r="BE49" s="13"/>
      <c r="BF49" s="13"/>
      <c r="BG49" s="13"/>
      <c r="BH49" s="13"/>
      <c r="BI49" s="13"/>
      <c r="BJ49" s="13"/>
      <c r="BK49" s="13"/>
      <c r="BL49" s="13"/>
      <c r="BM49" s="13"/>
      <c r="BN49" s="13"/>
      <c r="BO49" s="13"/>
      <c r="BP49" s="13"/>
      <c r="BQ49" s="13"/>
      <c r="BR49" s="13"/>
      <c r="BS49" s="13"/>
      <c r="BT49" s="13"/>
      <c r="BU49" s="13"/>
      <c r="BV49" s="13"/>
      <c r="BW49" s="13"/>
      <c r="BX49" s="13"/>
      <c r="BY49" s="13"/>
      <c r="BZ49" s="13"/>
      <c r="CA49" s="13"/>
      <c r="CB49" s="13"/>
      <c r="CC49" s="13"/>
      <c r="CD49" s="13"/>
      <c r="CE49" s="13"/>
      <c r="CF49" s="13"/>
      <c r="CG49" s="13"/>
      <c r="CH49" s="13"/>
      <c r="CI49" s="13"/>
      <c r="CJ49" s="13"/>
      <c r="CK49" s="13"/>
      <c r="CL49" s="13"/>
      <c r="CM49" s="13"/>
      <c r="CN49" s="13"/>
      <c r="CO49" s="13"/>
      <c r="CP49" s="13"/>
      <c r="CQ49" s="13"/>
      <c r="CR49" s="13"/>
      <c r="CS49" s="13"/>
      <c r="CT49" s="13"/>
      <c r="CU49" s="13"/>
      <c r="CV49" s="13"/>
      <c r="CW49" s="13"/>
      <c r="CX49" s="13"/>
      <c r="CY49" s="13"/>
      <c r="CZ49" s="13"/>
      <c r="DA49" s="13"/>
      <c r="DB49" s="13"/>
      <c r="DC49" s="13"/>
      <c r="DD49" s="13"/>
      <c r="DE49" s="13"/>
      <c r="DF49" s="13"/>
      <c r="DG49" s="13"/>
      <c r="DH49" s="13"/>
      <c r="DI49" s="13"/>
      <c r="DJ49" s="13"/>
      <c r="DK49" s="13"/>
      <c r="DL49" s="13"/>
      <c r="DM49" s="13"/>
      <c r="DN49" s="13"/>
      <c r="DO49" s="13"/>
      <c r="DP49" s="13"/>
      <c r="DQ49" s="13"/>
      <c r="DR49" s="13"/>
      <c r="DS49" s="13"/>
      <c r="DT49" s="13"/>
      <c r="DU49" s="13"/>
      <c r="DV49" s="13"/>
      <c r="DW49" s="13"/>
      <c r="DX49" s="13"/>
      <c r="DY49" s="13"/>
      <c r="DZ49" s="13"/>
      <c r="EA49" s="13"/>
      <c r="EB49" s="13"/>
      <c r="EC49" s="13"/>
      <c r="ED49" s="13"/>
      <c r="EE49" s="13"/>
      <c r="EF49" s="13"/>
      <c r="EG49" s="13"/>
      <c r="EH49" s="13"/>
      <c r="EI49" s="13"/>
      <c r="EJ49" s="13"/>
      <c r="EK49" s="13"/>
      <c r="EL49" s="13"/>
      <c r="EM49" s="13"/>
      <c r="EN49" s="13"/>
      <c r="EO49" s="13"/>
      <c r="EP49" s="13"/>
      <c r="EQ49" s="13"/>
      <c r="ER49" s="13"/>
      <c r="ES49" s="13"/>
      <c r="ET49" s="13"/>
      <c r="EU49" s="13"/>
      <c r="EV49" s="13"/>
      <c r="EW49" s="13"/>
      <c r="EX49" s="13"/>
      <c r="EY49" s="13"/>
      <c r="EZ49" s="13"/>
      <c r="FA49" s="13"/>
      <c r="FB49" s="13"/>
      <c r="FC49" s="13"/>
      <c r="FD49" s="13"/>
      <c r="FE49" s="13"/>
      <c r="FF49" s="13"/>
      <c r="FG49" s="13"/>
      <c r="FH49" s="13"/>
      <c r="FI49" s="13"/>
      <c r="FJ49" s="13"/>
      <c r="FK49" s="13"/>
      <c r="FL49" s="13"/>
      <c r="FM49" s="13"/>
      <c r="FN49" s="13"/>
      <c r="FO49" s="13"/>
      <c r="FP49" s="13"/>
      <c r="FQ49" s="13"/>
      <c r="FR49" s="13"/>
      <c r="FS49" s="13"/>
      <c r="FT49" s="13"/>
      <c r="FU49" s="13"/>
      <c r="FV49" s="13"/>
      <c r="FW49" s="13"/>
      <c r="FX49" s="13"/>
      <c r="FY49" s="13"/>
      <c r="FZ49" s="13"/>
      <c r="GA49" s="13"/>
      <c r="GB49" s="13"/>
      <c r="GC49" s="13"/>
      <c r="GD49" s="13"/>
      <c r="GE49" s="13"/>
      <c r="GF49" s="13"/>
      <c r="GG49" s="13"/>
      <c r="GH49" s="13"/>
      <c r="GI49" s="13"/>
      <c r="GJ49" s="13"/>
      <c r="GK49" s="13"/>
      <c r="GL49" s="13"/>
      <c r="GM49" s="13"/>
      <c r="GN49" s="13"/>
      <c r="GO49" s="13"/>
      <c r="GP49" s="13"/>
      <c r="GQ49" s="13"/>
      <c r="GR49" s="13"/>
      <c r="GS49" s="13"/>
      <c r="GT49" s="13"/>
      <c r="GU49" s="13"/>
      <c r="GV49" s="13"/>
      <c r="GW49" s="13"/>
      <c r="GX49" s="13"/>
      <c r="GY49" s="13"/>
      <c r="GZ49" s="13"/>
      <c r="HA49" s="13"/>
      <c r="HB49" s="13"/>
      <c r="HC49" s="13"/>
      <c r="HD49" s="13"/>
      <c r="HE49" s="13"/>
      <c r="HF49" s="13"/>
      <c r="HG49" s="13"/>
      <c r="HH49" s="13"/>
      <c r="HI49" s="13"/>
      <c r="HJ49" s="13"/>
      <c r="HK49" s="13"/>
      <c r="HL49" s="13"/>
      <c r="HM49" s="13"/>
      <c r="HN49" s="13"/>
      <c r="HO49" s="13"/>
      <c r="HP49" s="13"/>
      <c r="HQ49" s="13"/>
      <c r="HR49" s="13"/>
      <c r="HS49" s="13"/>
      <c r="HT49" s="13"/>
      <c r="HU49" s="13"/>
      <c r="HV49" s="13"/>
      <c r="HW49" s="13"/>
      <c r="HX49" s="13"/>
      <c r="HY49" s="13"/>
      <c r="HZ49" s="13"/>
      <c r="IA49" s="13"/>
      <c r="IB49" s="13"/>
      <c r="IC49" s="13"/>
      <c r="ID49" s="13"/>
      <c r="IE49" s="13"/>
      <c r="IF49" s="13"/>
      <c r="IG49" s="13"/>
      <c r="IH49" s="13"/>
      <c r="II49" s="13"/>
      <c r="IJ49" s="13"/>
      <c r="IK49" s="13"/>
      <c r="IL49" s="13"/>
      <c r="IM49" s="13"/>
      <c r="IN49" s="13"/>
      <c r="IO49" s="13"/>
      <c r="IP49" s="13"/>
    </row>
    <row r="50" spans="1:250" s="17" customFormat="1" ht="15" hidden="1" customHeight="1" x14ac:dyDescent="0.25">
      <c r="A50" s="11" t="s">
        <v>46</v>
      </c>
      <c r="B50" s="34">
        <v>51</v>
      </c>
      <c r="C50" s="34">
        <v>0</v>
      </c>
      <c r="D50" s="34">
        <v>31</v>
      </c>
      <c r="E50" s="34">
        <v>851</v>
      </c>
      <c r="F50" s="33" t="s">
        <v>18</v>
      </c>
      <c r="G50" s="33" t="s">
        <v>19</v>
      </c>
      <c r="H50" s="33" t="s">
        <v>49</v>
      </c>
      <c r="I50" s="40" t="s">
        <v>45</v>
      </c>
      <c r="J50" s="46"/>
      <c r="K50" s="46"/>
      <c r="L50" s="46"/>
      <c r="M50" s="79">
        <f>M51</f>
        <v>0</v>
      </c>
      <c r="N50" s="79">
        <f t="shared" si="12"/>
        <v>0</v>
      </c>
      <c r="O50" s="79">
        <f t="shared" si="12"/>
        <v>0</v>
      </c>
      <c r="P50" s="79">
        <f t="shared" si="12"/>
        <v>0</v>
      </c>
      <c r="Q50" s="79">
        <f t="shared" si="12"/>
        <v>0</v>
      </c>
      <c r="R50" s="79">
        <f t="shared" si="12"/>
        <v>871226</v>
      </c>
      <c r="S50" s="79">
        <f t="shared" si="12"/>
        <v>0</v>
      </c>
      <c r="T50" s="79">
        <f t="shared" si="12"/>
        <v>0</v>
      </c>
      <c r="U50" s="79"/>
      <c r="V50" s="49"/>
      <c r="W50" s="49"/>
    </row>
    <row r="51" spans="1:250" s="17" customFormat="1" ht="42" hidden="1" customHeight="1" x14ac:dyDescent="0.25">
      <c r="A51" s="48" t="s">
        <v>118</v>
      </c>
      <c r="B51" s="44">
        <v>22</v>
      </c>
      <c r="C51" s="44">
        <v>0</v>
      </c>
      <c r="D51" s="44">
        <v>91</v>
      </c>
      <c r="E51" s="44">
        <v>922</v>
      </c>
      <c r="F51" s="46" t="s">
        <v>18</v>
      </c>
      <c r="G51" s="46" t="s">
        <v>19</v>
      </c>
      <c r="H51" s="46" t="s">
        <v>32</v>
      </c>
      <c r="I51" s="40" t="s">
        <v>69</v>
      </c>
      <c r="J51" s="46" t="s">
        <v>121</v>
      </c>
      <c r="K51" s="46" t="s">
        <v>122</v>
      </c>
      <c r="L51" s="46" t="s">
        <v>113</v>
      </c>
      <c r="M51" s="81"/>
      <c r="N51" s="81"/>
      <c r="O51" s="81"/>
      <c r="P51" s="81"/>
      <c r="Q51" s="81"/>
      <c r="R51" s="78">
        <v>871226</v>
      </c>
      <c r="S51" s="78">
        <v>0</v>
      </c>
      <c r="T51" s="78">
        <v>0</v>
      </c>
      <c r="U51" s="78">
        <v>0</v>
      </c>
      <c r="V51" s="49"/>
      <c r="W51" s="49"/>
    </row>
    <row r="52" spans="1:250" s="18" customFormat="1" ht="34.5" hidden="1" customHeight="1" x14ac:dyDescent="0.25">
      <c r="A52" s="7" t="s">
        <v>20</v>
      </c>
      <c r="B52" s="31">
        <v>51</v>
      </c>
      <c r="C52" s="31">
        <v>0</v>
      </c>
      <c r="D52" s="31"/>
      <c r="E52" s="31">
        <v>851</v>
      </c>
      <c r="F52" s="32" t="s">
        <v>18</v>
      </c>
      <c r="G52" s="32" t="s">
        <v>19</v>
      </c>
      <c r="H52" s="32" t="s">
        <v>25</v>
      </c>
      <c r="I52" s="36"/>
      <c r="J52" s="53"/>
      <c r="K52" s="53"/>
      <c r="L52" s="53"/>
      <c r="M52" s="76">
        <f t="shared" ref="M52:M53" si="13">M53</f>
        <v>0</v>
      </c>
      <c r="N52" s="87"/>
      <c r="O52" s="87"/>
      <c r="P52" s="87"/>
      <c r="Q52" s="87"/>
      <c r="R52" s="88"/>
      <c r="S52" s="78">
        <f t="shared" ref="S52:S72" si="14">M52+R52</f>
        <v>0</v>
      </c>
      <c r="T52" s="88"/>
      <c r="U52" s="78"/>
      <c r="V52" s="50"/>
      <c r="W52" s="50"/>
    </row>
    <row r="53" spans="1:250" s="17" customFormat="1" ht="30" hidden="1" x14ac:dyDescent="0.25">
      <c r="A53" s="10" t="s">
        <v>22</v>
      </c>
      <c r="B53" s="34">
        <v>51</v>
      </c>
      <c r="C53" s="34">
        <v>0</v>
      </c>
      <c r="D53" s="34"/>
      <c r="E53" s="34">
        <v>851</v>
      </c>
      <c r="F53" s="33" t="s">
        <v>18</v>
      </c>
      <c r="G53" s="33" t="s">
        <v>19</v>
      </c>
      <c r="H53" s="33" t="s">
        <v>25</v>
      </c>
      <c r="I53" s="37" t="s">
        <v>23</v>
      </c>
      <c r="J53" s="46"/>
      <c r="K53" s="46"/>
      <c r="L53" s="46"/>
      <c r="M53" s="79">
        <f t="shared" si="13"/>
        <v>0</v>
      </c>
      <c r="N53" s="81"/>
      <c r="O53" s="81"/>
      <c r="P53" s="81"/>
      <c r="Q53" s="81"/>
      <c r="R53" s="78"/>
      <c r="S53" s="78">
        <f t="shared" si="14"/>
        <v>0</v>
      </c>
      <c r="T53" s="78"/>
      <c r="U53" s="78"/>
      <c r="V53" s="49"/>
      <c r="W53" s="49"/>
    </row>
    <row r="54" spans="1:250" s="17" customFormat="1" hidden="1" x14ac:dyDescent="0.25">
      <c r="A54" s="10" t="s">
        <v>46</v>
      </c>
      <c r="B54" s="34">
        <v>51</v>
      </c>
      <c r="C54" s="34">
        <v>0</v>
      </c>
      <c r="D54" s="34"/>
      <c r="E54" s="34">
        <v>851</v>
      </c>
      <c r="F54" s="33" t="s">
        <v>18</v>
      </c>
      <c r="G54" s="33" t="s">
        <v>19</v>
      </c>
      <c r="H54" s="33" t="s">
        <v>25</v>
      </c>
      <c r="I54" s="37" t="s">
        <v>45</v>
      </c>
      <c r="J54" s="46"/>
      <c r="K54" s="46"/>
      <c r="L54" s="46"/>
      <c r="M54" s="79">
        <f>M55+M56+M57+M58</f>
        <v>0</v>
      </c>
      <c r="N54" s="81"/>
      <c r="O54" s="81"/>
      <c r="P54" s="81"/>
      <c r="Q54" s="81"/>
      <c r="R54" s="78"/>
      <c r="S54" s="78">
        <f t="shared" si="14"/>
        <v>0</v>
      </c>
      <c r="T54" s="78"/>
      <c r="U54" s="78"/>
      <c r="V54" s="49"/>
      <c r="W54" s="49"/>
    </row>
    <row r="55" spans="1:250" ht="30" hidden="1" x14ac:dyDescent="0.25">
      <c r="A55" s="51" t="s">
        <v>26</v>
      </c>
      <c r="B55" s="34"/>
      <c r="C55" s="34"/>
      <c r="D55" s="34"/>
      <c r="E55" s="34"/>
      <c r="F55" s="33"/>
      <c r="G55" s="33"/>
      <c r="H55" s="33"/>
      <c r="I55" s="37"/>
      <c r="J55" s="46" t="s">
        <v>24</v>
      </c>
      <c r="K55" s="46"/>
      <c r="L55" s="46"/>
      <c r="M55" s="81"/>
      <c r="N55" s="85">
        <v>1095620</v>
      </c>
      <c r="O55" s="81">
        <f>N55*5/100</f>
        <v>54781</v>
      </c>
      <c r="P55" s="81">
        <f>N55*95/100</f>
        <v>1040839</v>
      </c>
      <c r="Q55" s="81"/>
      <c r="R55" s="86"/>
      <c r="S55" s="78">
        <f t="shared" si="14"/>
        <v>0</v>
      </c>
      <c r="T55" s="86"/>
      <c r="U55" s="78"/>
    </row>
    <row r="56" spans="1:250" ht="45" hidden="1" x14ac:dyDescent="0.25">
      <c r="A56" s="51" t="s">
        <v>28</v>
      </c>
      <c r="B56" s="44"/>
      <c r="C56" s="44"/>
      <c r="D56" s="44"/>
      <c r="E56" s="44"/>
      <c r="F56" s="46"/>
      <c r="G56" s="46"/>
      <c r="H56" s="46"/>
      <c r="I56" s="40"/>
      <c r="J56" s="46" t="s">
        <v>24</v>
      </c>
      <c r="K56" s="46"/>
      <c r="L56" s="46"/>
      <c r="M56" s="81"/>
      <c r="N56" s="85">
        <v>1135010</v>
      </c>
      <c r="O56" s="81">
        <f>N56*5/100</f>
        <v>56750.5</v>
      </c>
      <c r="P56" s="81">
        <f>N56*95/100</f>
        <v>1078259.5</v>
      </c>
      <c r="Q56" s="81"/>
      <c r="R56" s="86"/>
      <c r="S56" s="78">
        <f t="shared" si="14"/>
        <v>0</v>
      </c>
      <c r="T56" s="86"/>
      <c r="U56" s="78"/>
    </row>
    <row r="57" spans="1:250" ht="30" hidden="1" x14ac:dyDescent="0.25">
      <c r="A57" s="51" t="s">
        <v>27</v>
      </c>
      <c r="B57" s="44"/>
      <c r="C57" s="44"/>
      <c r="D57" s="44"/>
      <c r="E57" s="44"/>
      <c r="F57" s="46"/>
      <c r="G57" s="46"/>
      <c r="H57" s="46"/>
      <c r="I57" s="40"/>
      <c r="J57" s="46" t="s">
        <v>24</v>
      </c>
      <c r="K57" s="46"/>
      <c r="L57" s="46"/>
      <c r="M57" s="81"/>
      <c r="N57" s="85">
        <v>1178220</v>
      </c>
      <c r="O57" s="81">
        <f>N57*5/100</f>
        <v>58911</v>
      </c>
      <c r="P57" s="81">
        <f>N57*95/100</f>
        <v>1119309</v>
      </c>
      <c r="Q57" s="81"/>
      <c r="R57" s="86"/>
      <c r="S57" s="78">
        <f t="shared" si="14"/>
        <v>0</v>
      </c>
      <c r="T57" s="86"/>
      <c r="U57" s="78"/>
    </row>
    <row r="58" spans="1:250" ht="30" hidden="1" x14ac:dyDescent="0.25">
      <c r="A58" s="51" t="s">
        <v>50</v>
      </c>
      <c r="B58" s="44"/>
      <c r="C58" s="44"/>
      <c r="D58" s="44"/>
      <c r="E58" s="44"/>
      <c r="F58" s="46"/>
      <c r="G58" s="46"/>
      <c r="H58" s="46"/>
      <c r="I58" s="40"/>
      <c r="J58" s="46" t="s">
        <v>24</v>
      </c>
      <c r="K58" s="46"/>
      <c r="L58" s="46"/>
      <c r="M58" s="81"/>
      <c r="N58" s="85">
        <v>1184840</v>
      </c>
      <c r="O58" s="81">
        <f>N58*5/100</f>
        <v>59242</v>
      </c>
      <c r="P58" s="81">
        <f>N58*95/100</f>
        <v>1125598</v>
      </c>
      <c r="Q58" s="81"/>
      <c r="R58" s="86" t="s">
        <v>51</v>
      </c>
      <c r="S58" s="78"/>
      <c r="T58" s="86"/>
      <c r="U58" s="78"/>
    </row>
    <row r="59" spans="1:250" hidden="1" x14ac:dyDescent="0.25">
      <c r="A59" s="15" t="s">
        <v>29</v>
      </c>
      <c r="B59" s="52">
        <v>51</v>
      </c>
      <c r="C59" s="52">
        <v>0</v>
      </c>
      <c r="D59" s="52">
        <v>13</v>
      </c>
      <c r="E59" s="52">
        <v>851</v>
      </c>
      <c r="F59" s="39" t="s">
        <v>30</v>
      </c>
      <c r="G59" s="53"/>
      <c r="H59" s="53"/>
      <c r="I59" s="39"/>
      <c r="J59" s="53"/>
      <c r="K59" s="53"/>
      <c r="L59" s="53"/>
      <c r="M59" s="87">
        <f t="shared" ref="M59:T60" si="15">M60</f>
        <v>0</v>
      </c>
      <c r="N59" s="87">
        <f t="shared" si="15"/>
        <v>0</v>
      </c>
      <c r="O59" s="87">
        <f t="shared" si="15"/>
        <v>0</v>
      </c>
      <c r="P59" s="87">
        <f t="shared" si="15"/>
        <v>0</v>
      </c>
      <c r="Q59" s="87">
        <f t="shared" si="15"/>
        <v>0</v>
      </c>
      <c r="R59" s="87">
        <f t="shared" si="15"/>
        <v>0</v>
      </c>
      <c r="S59" s="87">
        <f t="shared" si="15"/>
        <v>0</v>
      </c>
      <c r="T59" s="87">
        <f t="shared" si="15"/>
        <v>0</v>
      </c>
      <c r="U59" s="87"/>
    </row>
    <row r="60" spans="1:250" hidden="1" x14ac:dyDescent="0.25">
      <c r="A60" s="16" t="s">
        <v>1</v>
      </c>
      <c r="B60" s="31">
        <v>51</v>
      </c>
      <c r="C60" s="31">
        <v>0</v>
      </c>
      <c r="D60" s="31">
        <v>13</v>
      </c>
      <c r="E60" s="31">
        <v>851</v>
      </c>
      <c r="F60" s="36" t="s">
        <v>30</v>
      </c>
      <c r="G60" s="32" t="s">
        <v>19</v>
      </c>
      <c r="H60" s="32"/>
      <c r="I60" s="36"/>
      <c r="J60" s="32"/>
      <c r="K60" s="32"/>
      <c r="L60" s="32"/>
      <c r="M60" s="76">
        <f>M61</f>
        <v>0</v>
      </c>
      <c r="N60" s="76">
        <f t="shared" si="15"/>
        <v>0</v>
      </c>
      <c r="O60" s="76">
        <f t="shared" si="15"/>
        <v>0</v>
      </c>
      <c r="P60" s="76">
        <f t="shared" si="15"/>
        <v>0</v>
      </c>
      <c r="Q60" s="76">
        <f t="shared" si="15"/>
        <v>0</v>
      </c>
      <c r="R60" s="76">
        <f t="shared" si="15"/>
        <v>0</v>
      </c>
      <c r="S60" s="76">
        <f t="shared" si="15"/>
        <v>0</v>
      </c>
      <c r="T60" s="76">
        <f t="shared" si="15"/>
        <v>0</v>
      </c>
      <c r="U60" s="76"/>
    </row>
    <row r="61" spans="1:250" ht="28.5" hidden="1" x14ac:dyDescent="0.25">
      <c r="A61" s="7" t="s">
        <v>33</v>
      </c>
      <c r="B61" s="31">
        <v>51</v>
      </c>
      <c r="C61" s="31">
        <v>0</v>
      </c>
      <c r="D61" s="31"/>
      <c r="E61" s="31">
        <v>851</v>
      </c>
      <c r="F61" s="36" t="s">
        <v>30</v>
      </c>
      <c r="G61" s="32" t="s">
        <v>19</v>
      </c>
      <c r="H61" s="32" t="s">
        <v>34</v>
      </c>
      <c r="I61" s="36"/>
      <c r="J61" s="32"/>
      <c r="K61" s="32"/>
      <c r="L61" s="32"/>
      <c r="M61" s="76">
        <f t="shared" ref="M61:T63" si="16">M62</f>
        <v>0</v>
      </c>
      <c r="N61" s="76">
        <f t="shared" si="16"/>
        <v>0</v>
      </c>
      <c r="O61" s="76">
        <f t="shared" si="16"/>
        <v>0</v>
      </c>
      <c r="P61" s="76">
        <f t="shared" si="16"/>
        <v>0</v>
      </c>
      <c r="Q61" s="76">
        <f t="shared" si="16"/>
        <v>0</v>
      </c>
      <c r="R61" s="76">
        <f t="shared" si="16"/>
        <v>0</v>
      </c>
      <c r="S61" s="76">
        <f t="shared" si="16"/>
        <v>0</v>
      </c>
      <c r="T61" s="76">
        <f t="shared" si="16"/>
        <v>0</v>
      </c>
      <c r="U61" s="76"/>
    </row>
    <row r="62" spans="1:250" ht="30" hidden="1" x14ac:dyDescent="0.25">
      <c r="A62" s="10" t="s">
        <v>22</v>
      </c>
      <c r="B62" s="34">
        <v>51</v>
      </c>
      <c r="C62" s="34">
        <v>0</v>
      </c>
      <c r="D62" s="34"/>
      <c r="E62" s="34">
        <v>851</v>
      </c>
      <c r="F62" s="37" t="s">
        <v>30</v>
      </c>
      <c r="G62" s="33" t="s">
        <v>19</v>
      </c>
      <c r="H62" s="33" t="s">
        <v>34</v>
      </c>
      <c r="I62" s="37" t="s">
        <v>23</v>
      </c>
      <c r="J62" s="33"/>
      <c r="K62" s="33"/>
      <c r="L62" s="33"/>
      <c r="M62" s="79">
        <f t="shared" si="16"/>
        <v>0</v>
      </c>
      <c r="N62" s="79">
        <f t="shared" si="16"/>
        <v>0</v>
      </c>
      <c r="O62" s="79">
        <f t="shared" si="16"/>
        <v>0</v>
      </c>
      <c r="P62" s="79">
        <f t="shared" si="16"/>
        <v>0</v>
      </c>
      <c r="Q62" s="79">
        <f t="shared" si="16"/>
        <v>0</v>
      </c>
      <c r="R62" s="79">
        <f t="shared" si="16"/>
        <v>0</v>
      </c>
      <c r="S62" s="79">
        <f t="shared" si="16"/>
        <v>0</v>
      </c>
      <c r="T62" s="79">
        <f t="shared" si="16"/>
        <v>0</v>
      </c>
      <c r="U62" s="79"/>
      <c r="V62" s="2"/>
      <c r="W62" s="2"/>
    </row>
    <row r="63" spans="1:250" hidden="1" x14ac:dyDescent="0.25">
      <c r="A63" s="11" t="s">
        <v>46</v>
      </c>
      <c r="B63" s="34">
        <v>51</v>
      </c>
      <c r="C63" s="34">
        <v>0</v>
      </c>
      <c r="D63" s="34"/>
      <c r="E63" s="34">
        <v>851</v>
      </c>
      <c r="F63" s="37" t="s">
        <v>30</v>
      </c>
      <c r="G63" s="33" t="s">
        <v>19</v>
      </c>
      <c r="H63" s="33" t="s">
        <v>34</v>
      </c>
      <c r="I63" s="37" t="s">
        <v>45</v>
      </c>
      <c r="J63" s="33"/>
      <c r="K63" s="33"/>
      <c r="L63" s="33"/>
      <c r="M63" s="79">
        <f t="shared" si="16"/>
        <v>0</v>
      </c>
      <c r="N63" s="79">
        <f t="shared" si="16"/>
        <v>0</v>
      </c>
      <c r="O63" s="79">
        <f t="shared" si="16"/>
        <v>0</v>
      </c>
      <c r="P63" s="79">
        <f t="shared" si="16"/>
        <v>0</v>
      </c>
      <c r="Q63" s="79">
        <f t="shared" si="16"/>
        <v>0</v>
      </c>
      <c r="R63" s="79">
        <f t="shared" si="16"/>
        <v>0</v>
      </c>
      <c r="S63" s="79">
        <f t="shared" si="16"/>
        <v>0</v>
      </c>
      <c r="T63" s="79">
        <f t="shared" si="16"/>
        <v>0</v>
      </c>
      <c r="U63" s="79"/>
      <c r="V63" s="2"/>
      <c r="W63" s="2"/>
    </row>
    <row r="64" spans="1:250" ht="0.75" hidden="1" customHeight="1" x14ac:dyDescent="0.25">
      <c r="A64" s="12" t="s">
        <v>35</v>
      </c>
      <c r="B64" s="54"/>
      <c r="C64" s="54"/>
      <c r="D64" s="55"/>
      <c r="E64" s="55"/>
      <c r="F64" s="55"/>
      <c r="G64" s="55"/>
      <c r="H64" s="55"/>
      <c r="I64" s="55"/>
      <c r="J64" s="89" t="s">
        <v>36</v>
      </c>
      <c r="K64" s="89"/>
      <c r="L64" s="89"/>
      <c r="M64" s="81"/>
      <c r="N64" s="81"/>
      <c r="O64" s="81"/>
      <c r="P64" s="81"/>
      <c r="Q64" s="81"/>
      <c r="R64" s="78"/>
      <c r="S64" s="78">
        <f t="shared" si="14"/>
        <v>0</v>
      </c>
      <c r="T64" s="78"/>
      <c r="U64" s="78"/>
      <c r="V64" s="2"/>
      <c r="W64" s="2"/>
    </row>
    <row r="65" spans="1:23" ht="30" hidden="1" x14ac:dyDescent="0.25">
      <c r="A65" s="48" t="s">
        <v>119</v>
      </c>
      <c r="B65" s="44">
        <v>22</v>
      </c>
      <c r="C65" s="44">
        <v>0</v>
      </c>
      <c r="D65" s="44">
        <v>91</v>
      </c>
      <c r="E65" s="44">
        <v>922</v>
      </c>
      <c r="F65" s="46" t="s">
        <v>18</v>
      </c>
      <c r="G65" s="46" t="s">
        <v>19</v>
      </c>
      <c r="H65" s="46" t="s">
        <v>32</v>
      </c>
      <c r="I65" s="40" t="s">
        <v>69</v>
      </c>
      <c r="J65" s="46" t="s">
        <v>24</v>
      </c>
      <c r="K65" s="46" t="s">
        <v>123</v>
      </c>
      <c r="L65" s="46" t="s">
        <v>113</v>
      </c>
      <c r="M65" s="81"/>
      <c r="N65" s="81"/>
      <c r="O65" s="81"/>
      <c r="P65" s="81"/>
      <c r="Q65" s="81"/>
      <c r="R65" s="78">
        <v>871226</v>
      </c>
      <c r="S65" s="78">
        <v>0</v>
      </c>
      <c r="T65" s="78">
        <v>0</v>
      </c>
      <c r="U65" s="78">
        <v>0</v>
      </c>
      <c r="V65" s="2"/>
      <c r="W65" s="2"/>
    </row>
    <row r="66" spans="1:23" ht="45" hidden="1" x14ac:dyDescent="0.25">
      <c r="A66" s="48" t="s">
        <v>120</v>
      </c>
      <c r="B66" s="44">
        <v>22</v>
      </c>
      <c r="C66" s="44">
        <v>0</v>
      </c>
      <c r="D66" s="44">
        <v>91</v>
      </c>
      <c r="E66" s="44">
        <v>922</v>
      </c>
      <c r="F66" s="46" t="s">
        <v>18</v>
      </c>
      <c r="G66" s="46" t="s">
        <v>19</v>
      </c>
      <c r="H66" s="46" t="s">
        <v>32</v>
      </c>
      <c r="I66" s="40" t="s">
        <v>69</v>
      </c>
      <c r="J66" s="46" t="s">
        <v>124</v>
      </c>
      <c r="K66" s="46" t="s">
        <v>125</v>
      </c>
      <c r="L66" s="46" t="s">
        <v>113</v>
      </c>
      <c r="M66" s="81"/>
      <c r="N66" s="81"/>
      <c r="O66" s="81"/>
      <c r="P66" s="81"/>
      <c r="Q66" s="81"/>
      <c r="R66" s="78"/>
      <c r="S66" s="78"/>
      <c r="T66" s="78">
        <v>0</v>
      </c>
      <c r="U66" s="78"/>
      <c r="V66" s="2"/>
      <c r="W66" s="2"/>
    </row>
    <row r="67" spans="1:23" ht="33.75" customHeight="1" x14ac:dyDescent="0.25">
      <c r="A67" s="27" t="s">
        <v>126</v>
      </c>
      <c r="B67" s="41" t="s">
        <v>74</v>
      </c>
      <c r="C67" s="41" t="s">
        <v>76</v>
      </c>
      <c r="D67" s="41" t="s">
        <v>79</v>
      </c>
      <c r="E67" s="41" t="s">
        <v>68</v>
      </c>
      <c r="F67" s="41" t="s">
        <v>18</v>
      </c>
      <c r="G67" s="41" t="s">
        <v>19</v>
      </c>
      <c r="H67" s="32" t="s">
        <v>25</v>
      </c>
      <c r="I67" s="41"/>
      <c r="J67" s="41"/>
      <c r="K67" s="41"/>
      <c r="L67" s="41"/>
      <c r="M67" s="90" t="str">
        <f>M68</f>
        <v>22</v>
      </c>
      <c r="N67" s="90">
        <f t="shared" ref="N67:U67" si="17">N68</f>
        <v>0</v>
      </c>
      <c r="O67" s="90">
        <f t="shared" si="17"/>
        <v>0</v>
      </c>
      <c r="P67" s="90">
        <f t="shared" si="17"/>
        <v>0</v>
      </c>
      <c r="Q67" s="90">
        <f t="shared" si="17"/>
        <v>0</v>
      </c>
      <c r="R67" s="90">
        <f t="shared" si="17"/>
        <v>0</v>
      </c>
      <c r="S67" s="90">
        <f t="shared" si="17"/>
        <v>855517</v>
      </c>
      <c r="T67" s="90">
        <f t="shared" si="17"/>
        <v>19171541.5</v>
      </c>
      <c r="U67" s="90">
        <f t="shared" si="17"/>
        <v>0</v>
      </c>
      <c r="V67" s="2"/>
      <c r="W67" s="2"/>
    </row>
    <row r="68" spans="1:23" ht="42.75" x14ac:dyDescent="0.25">
      <c r="A68" s="16" t="s">
        <v>70</v>
      </c>
      <c r="B68" s="41" t="s">
        <v>74</v>
      </c>
      <c r="C68" s="41" t="s">
        <v>76</v>
      </c>
      <c r="D68" s="41" t="s">
        <v>79</v>
      </c>
      <c r="E68" s="41" t="s">
        <v>68</v>
      </c>
      <c r="F68" s="41" t="s">
        <v>18</v>
      </c>
      <c r="G68" s="41" t="s">
        <v>19</v>
      </c>
      <c r="H68" s="32" t="s">
        <v>25</v>
      </c>
      <c r="I68" s="41" t="s">
        <v>69</v>
      </c>
      <c r="J68" s="41"/>
      <c r="K68" s="41"/>
      <c r="L68" s="41"/>
      <c r="M68" s="41" t="s">
        <v>74</v>
      </c>
      <c r="N68" s="90">
        <f t="shared" ref="N68:U68" si="18">N69+N73</f>
        <v>0</v>
      </c>
      <c r="O68" s="90">
        <f t="shared" si="18"/>
        <v>0</v>
      </c>
      <c r="P68" s="90">
        <f t="shared" si="18"/>
        <v>0</v>
      </c>
      <c r="Q68" s="90">
        <f t="shared" si="18"/>
        <v>0</v>
      </c>
      <c r="R68" s="90">
        <f t="shared" si="18"/>
        <v>0</v>
      </c>
      <c r="S68" s="90">
        <f>S73+S76+S79+S82</f>
        <v>855517</v>
      </c>
      <c r="T68" s="90">
        <f t="shared" ref="T68:U68" si="19">T73+T76+T79+T82</f>
        <v>19171541.5</v>
      </c>
      <c r="U68" s="90">
        <f t="shared" si="19"/>
        <v>0</v>
      </c>
      <c r="V68" s="2"/>
      <c r="W68" s="2"/>
    </row>
    <row r="69" spans="1:23" ht="57" hidden="1" x14ac:dyDescent="0.25">
      <c r="A69" s="28" t="s">
        <v>54</v>
      </c>
      <c r="B69" s="41" t="s">
        <v>52</v>
      </c>
      <c r="C69" s="41" t="s">
        <v>53</v>
      </c>
      <c r="D69" s="41" t="s">
        <v>55</v>
      </c>
      <c r="E69" s="41" t="s">
        <v>17</v>
      </c>
      <c r="F69" s="41">
        <v>10</v>
      </c>
      <c r="G69" s="41" t="s">
        <v>43</v>
      </c>
      <c r="H69" s="41" t="s">
        <v>56</v>
      </c>
      <c r="I69" s="41"/>
      <c r="J69" s="41"/>
      <c r="K69" s="41"/>
      <c r="L69" s="41"/>
      <c r="M69" s="91"/>
      <c r="N69" s="92"/>
      <c r="O69" s="92"/>
      <c r="P69" s="92"/>
      <c r="Q69" s="92"/>
      <c r="R69" s="93"/>
      <c r="S69" s="78">
        <f t="shared" si="14"/>
        <v>0</v>
      </c>
      <c r="T69" s="93"/>
      <c r="U69" s="78"/>
      <c r="V69" s="2"/>
      <c r="W69" s="2"/>
    </row>
    <row r="70" spans="1:23" ht="30" hidden="1" x14ac:dyDescent="0.25">
      <c r="A70" s="10" t="s">
        <v>22</v>
      </c>
      <c r="B70" s="42" t="s">
        <v>52</v>
      </c>
      <c r="C70" s="42" t="s">
        <v>53</v>
      </c>
      <c r="D70" s="42" t="s">
        <v>55</v>
      </c>
      <c r="E70" s="42" t="s">
        <v>17</v>
      </c>
      <c r="F70" s="42">
        <v>10</v>
      </c>
      <c r="G70" s="42" t="s">
        <v>43</v>
      </c>
      <c r="H70" s="42" t="s">
        <v>56</v>
      </c>
      <c r="I70" s="42" t="s">
        <v>23</v>
      </c>
      <c r="J70" s="42"/>
      <c r="K70" s="42"/>
      <c r="L70" s="42"/>
      <c r="M70" s="91"/>
      <c r="N70" s="92"/>
      <c r="O70" s="92"/>
      <c r="P70" s="92"/>
      <c r="Q70" s="92"/>
      <c r="R70" s="93"/>
      <c r="S70" s="78">
        <f t="shared" si="14"/>
        <v>0</v>
      </c>
      <c r="T70" s="93"/>
      <c r="U70" s="78"/>
    </row>
    <row r="71" spans="1:23" hidden="1" x14ac:dyDescent="0.25">
      <c r="A71" s="10" t="s">
        <v>44</v>
      </c>
      <c r="B71" s="42" t="s">
        <v>52</v>
      </c>
      <c r="C71" s="42" t="s">
        <v>53</v>
      </c>
      <c r="D71" s="42" t="s">
        <v>55</v>
      </c>
      <c r="E71" s="42" t="s">
        <v>17</v>
      </c>
      <c r="F71" s="42">
        <v>10</v>
      </c>
      <c r="G71" s="42" t="s">
        <v>43</v>
      </c>
      <c r="H71" s="42" t="s">
        <v>56</v>
      </c>
      <c r="I71" s="42" t="s">
        <v>45</v>
      </c>
      <c r="J71" s="42"/>
      <c r="K71" s="42"/>
      <c r="L71" s="42"/>
      <c r="M71" s="91"/>
      <c r="N71" s="92"/>
      <c r="O71" s="92"/>
      <c r="P71" s="92"/>
      <c r="Q71" s="92"/>
      <c r="R71" s="93"/>
      <c r="S71" s="78">
        <f t="shared" si="14"/>
        <v>0</v>
      </c>
      <c r="T71" s="93"/>
      <c r="U71" s="78"/>
      <c r="V71" s="2"/>
      <c r="W71" s="2"/>
    </row>
    <row r="72" spans="1:23" ht="45" hidden="1" x14ac:dyDescent="0.25">
      <c r="A72" s="56" t="s">
        <v>57</v>
      </c>
      <c r="B72" s="57"/>
      <c r="C72" s="57"/>
      <c r="D72" s="57"/>
      <c r="E72" s="57"/>
      <c r="F72" s="57"/>
      <c r="G72" s="57"/>
      <c r="H72" s="57"/>
      <c r="I72" s="57"/>
      <c r="J72" s="74" t="s">
        <v>58</v>
      </c>
      <c r="K72" s="74"/>
      <c r="L72" s="74"/>
      <c r="M72" s="91"/>
      <c r="N72" s="94"/>
      <c r="O72" s="94"/>
      <c r="P72" s="94"/>
      <c r="Q72" s="92"/>
      <c r="R72" s="93"/>
      <c r="S72" s="78">
        <f t="shared" si="14"/>
        <v>0</v>
      </c>
      <c r="T72" s="93"/>
      <c r="U72" s="78"/>
    </row>
    <row r="73" spans="1:23" ht="32.25" customHeight="1" x14ac:dyDescent="0.25">
      <c r="A73" s="113" t="s">
        <v>118</v>
      </c>
      <c r="B73" s="42" t="s">
        <v>74</v>
      </c>
      <c r="C73" s="42" t="s">
        <v>76</v>
      </c>
      <c r="D73" s="42" t="s">
        <v>79</v>
      </c>
      <c r="E73" s="42" t="s">
        <v>68</v>
      </c>
      <c r="F73" s="42" t="s">
        <v>18</v>
      </c>
      <c r="G73" s="42" t="s">
        <v>19</v>
      </c>
      <c r="H73" s="33" t="s">
        <v>25</v>
      </c>
      <c r="I73" s="42" t="s">
        <v>69</v>
      </c>
      <c r="J73" s="33" t="s">
        <v>149</v>
      </c>
      <c r="K73" s="97" t="s">
        <v>148</v>
      </c>
      <c r="L73" s="33" t="s">
        <v>113</v>
      </c>
      <c r="M73" s="76">
        <f>M84</f>
        <v>6256173</v>
      </c>
      <c r="N73" s="92"/>
      <c r="O73" s="92"/>
      <c r="P73" s="92"/>
      <c r="Q73" s="92"/>
      <c r="R73" s="93"/>
      <c r="S73" s="93">
        <f>S74+S75</f>
        <v>130108</v>
      </c>
      <c r="T73" s="93">
        <f>T74+T75</f>
        <v>2551660</v>
      </c>
      <c r="U73" s="93">
        <f>U74+U75</f>
        <v>0</v>
      </c>
      <c r="V73" s="2"/>
      <c r="W73" s="2"/>
    </row>
    <row r="74" spans="1:23" x14ac:dyDescent="0.25">
      <c r="A74" s="112" t="s">
        <v>137</v>
      </c>
      <c r="B74" s="42"/>
      <c r="C74" s="42"/>
      <c r="D74" s="42"/>
      <c r="E74" s="42"/>
      <c r="F74" s="42"/>
      <c r="G74" s="42"/>
      <c r="H74" s="33"/>
      <c r="I74" s="42"/>
      <c r="J74" s="33"/>
      <c r="K74" s="33"/>
      <c r="L74" s="33"/>
      <c r="M74" s="76"/>
      <c r="N74" s="92"/>
      <c r="O74" s="92"/>
      <c r="P74" s="92"/>
      <c r="Q74" s="92"/>
      <c r="R74" s="93"/>
      <c r="S74" s="80"/>
      <c r="T74" s="95">
        <v>2424096</v>
      </c>
      <c r="U74" s="95">
        <v>0</v>
      </c>
      <c r="V74" s="2"/>
      <c r="W74" s="2"/>
    </row>
    <row r="75" spans="1:23" x14ac:dyDescent="0.25">
      <c r="A75" s="112" t="s">
        <v>138</v>
      </c>
      <c r="B75" s="42"/>
      <c r="C75" s="42"/>
      <c r="D75" s="42"/>
      <c r="E75" s="42"/>
      <c r="F75" s="42"/>
      <c r="G75" s="42"/>
      <c r="H75" s="33"/>
      <c r="I75" s="42"/>
      <c r="J75" s="33"/>
      <c r="K75" s="33"/>
      <c r="L75" s="33"/>
      <c r="M75" s="76"/>
      <c r="N75" s="92"/>
      <c r="O75" s="92"/>
      <c r="P75" s="92"/>
      <c r="Q75" s="92"/>
      <c r="R75" s="93"/>
      <c r="S75" s="78">
        <v>130108</v>
      </c>
      <c r="T75" s="95">
        <v>127564</v>
      </c>
      <c r="U75" s="95">
        <v>0</v>
      </c>
      <c r="V75" s="2"/>
      <c r="W75" s="2"/>
    </row>
    <row r="76" spans="1:23" ht="30" x14ac:dyDescent="0.25">
      <c r="A76" s="113" t="s">
        <v>119</v>
      </c>
      <c r="B76" s="34">
        <v>22</v>
      </c>
      <c r="C76" s="34">
        <v>0</v>
      </c>
      <c r="D76" s="34">
        <v>91</v>
      </c>
      <c r="E76" s="34">
        <v>922</v>
      </c>
      <c r="F76" s="33" t="s">
        <v>18</v>
      </c>
      <c r="G76" s="33" t="s">
        <v>19</v>
      </c>
      <c r="H76" s="33" t="s">
        <v>25</v>
      </c>
      <c r="I76" s="37" t="s">
        <v>69</v>
      </c>
      <c r="J76" s="33" t="s">
        <v>24</v>
      </c>
      <c r="K76" s="33" t="s">
        <v>123</v>
      </c>
      <c r="L76" s="33" t="s">
        <v>113</v>
      </c>
      <c r="M76" s="79"/>
      <c r="N76" s="79"/>
      <c r="O76" s="79"/>
      <c r="P76" s="79"/>
      <c r="Q76" s="79"/>
      <c r="R76" s="80">
        <v>871226</v>
      </c>
      <c r="S76" s="80">
        <f>S77+S78</f>
        <v>575409</v>
      </c>
      <c r="T76" s="80">
        <f>T77+T78</f>
        <v>11508180</v>
      </c>
      <c r="U76" s="80">
        <f>U77+U78</f>
        <v>0</v>
      </c>
      <c r="V76" s="2"/>
      <c r="W76" s="2"/>
    </row>
    <row r="77" spans="1:23" x14ac:dyDescent="0.25">
      <c r="A77" s="112" t="s">
        <v>137</v>
      </c>
      <c r="B77" s="34"/>
      <c r="C77" s="34"/>
      <c r="D77" s="34"/>
      <c r="E77" s="34"/>
      <c r="F77" s="33"/>
      <c r="G77" s="33"/>
      <c r="H77" s="33"/>
      <c r="I77" s="37"/>
      <c r="J77" s="33"/>
      <c r="K77" s="33"/>
      <c r="L77" s="33"/>
      <c r="M77" s="79"/>
      <c r="N77" s="79"/>
      <c r="O77" s="79"/>
      <c r="P77" s="79"/>
      <c r="Q77" s="79"/>
      <c r="R77" s="80"/>
      <c r="S77" s="80"/>
      <c r="T77" s="78">
        <v>10932771</v>
      </c>
      <c r="U77" s="78">
        <v>0</v>
      </c>
      <c r="V77" s="2"/>
      <c r="W77" s="2"/>
    </row>
    <row r="78" spans="1:23" x14ac:dyDescent="0.25">
      <c r="A78" s="112" t="s">
        <v>138</v>
      </c>
      <c r="B78" s="34"/>
      <c r="C78" s="34"/>
      <c r="D78" s="34"/>
      <c r="E78" s="34"/>
      <c r="F78" s="33"/>
      <c r="G78" s="33"/>
      <c r="H78" s="33"/>
      <c r="I78" s="37"/>
      <c r="J78" s="33"/>
      <c r="K78" s="33"/>
      <c r="L78" s="33"/>
      <c r="M78" s="79"/>
      <c r="N78" s="79"/>
      <c r="O78" s="79"/>
      <c r="P78" s="79"/>
      <c r="Q78" s="79"/>
      <c r="R78" s="80"/>
      <c r="S78" s="78">
        <v>575409</v>
      </c>
      <c r="T78" s="78">
        <v>575409</v>
      </c>
      <c r="U78" s="78">
        <v>0</v>
      </c>
      <c r="V78" s="2"/>
      <c r="W78" s="2"/>
    </row>
    <row r="79" spans="1:23" ht="31.5" customHeight="1" x14ac:dyDescent="0.25">
      <c r="A79" s="113" t="s">
        <v>147</v>
      </c>
      <c r="B79" s="34">
        <v>22</v>
      </c>
      <c r="C79" s="34">
        <v>0</v>
      </c>
      <c r="D79" s="34">
        <v>91</v>
      </c>
      <c r="E79" s="34">
        <v>922</v>
      </c>
      <c r="F79" s="33" t="s">
        <v>18</v>
      </c>
      <c r="G79" s="33" t="s">
        <v>19</v>
      </c>
      <c r="H79" s="33" t="s">
        <v>25</v>
      </c>
      <c r="I79" s="37" t="s">
        <v>69</v>
      </c>
      <c r="J79" s="33" t="s">
        <v>150</v>
      </c>
      <c r="K79" s="97" t="s">
        <v>125</v>
      </c>
      <c r="L79" s="33" t="s">
        <v>113</v>
      </c>
      <c r="M79" s="79"/>
      <c r="N79" s="79"/>
      <c r="O79" s="79"/>
      <c r="P79" s="79"/>
      <c r="Q79" s="79"/>
      <c r="R79" s="80"/>
      <c r="S79" s="80">
        <f>S80+S81</f>
        <v>150000</v>
      </c>
      <c r="T79" s="80">
        <f>T80+T81</f>
        <v>2894430</v>
      </c>
      <c r="U79" s="80">
        <f>U80+U81</f>
        <v>0</v>
      </c>
      <c r="V79" s="2"/>
      <c r="W79" s="2"/>
    </row>
    <row r="80" spans="1:23" x14ac:dyDescent="0.25">
      <c r="A80" s="112" t="s">
        <v>137</v>
      </c>
      <c r="B80" s="34"/>
      <c r="C80" s="34"/>
      <c r="D80" s="34"/>
      <c r="E80" s="34"/>
      <c r="F80" s="33"/>
      <c r="G80" s="33"/>
      <c r="H80" s="33"/>
      <c r="I80" s="37"/>
      <c r="J80" s="33"/>
      <c r="K80" s="33"/>
      <c r="L80" s="33"/>
      <c r="M80" s="79"/>
      <c r="N80" s="79"/>
      <c r="O80" s="79"/>
      <c r="P80" s="79"/>
      <c r="Q80" s="79"/>
      <c r="R80" s="80"/>
      <c r="S80" s="80"/>
      <c r="T80" s="78">
        <v>2749708.5</v>
      </c>
      <c r="U80" s="78">
        <v>0</v>
      </c>
      <c r="V80" s="2"/>
      <c r="W80" s="2"/>
    </row>
    <row r="81" spans="1:23" x14ac:dyDescent="0.25">
      <c r="A81" s="112" t="s">
        <v>138</v>
      </c>
      <c r="B81" s="34"/>
      <c r="C81" s="34"/>
      <c r="D81" s="34"/>
      <c r="E81" s="34"/>
      <c r="F81" s="33"/>
      <c r="G81" s="33"/>
      <c r="H81" s="33"/>
      <c r="I81" s="37"/>
      <c r="J81" s="33"/>
      <c r="K81" s="33"/>
      <c r="L81" s="33"/>
      <c r="M81" s="79"/>
      <c r="N81" s="79"/>
      <c r="O81" s="79"/>
      <c r="P81" s="79"/>
      <c r="Q81" s="79"/>
      <c r="R81" s="80"/>
      <c r="S81" s="78">
        <v>150000</v>
      </c>
      <c r="T81" s="78">
        <v>144721.5</v>
      </c>
      <c r="U81" s="78">
        <v>0</v>
      </c>
      <c r="V81" s="2"/>
      <c r="W81" s="2"/>
    </row>
    <row r="82" spans="1:23" ht="30" x14ac:dyDescent="0.25">
      <c r="A82" s="114" t="s">
        <v>131</v>
      </c>
      <c r="B82" s="34">
        <v>22</v>
      </c>
      <c r="C82" s="34">
        <v>0</v>
      </c>
      <c r="D82" s="34">
        <v>91</v>
      </c>
      <c r="E82" s="34">
        <v>922</v>
      </c>
      <c r="F82" s="33" t="s">
        <v>18</v>
      </c>
      <c r="G82" s="33" t="s">
        <v>19</v>
      </c>
      <c r="H82" s="33" t="s">
        <v>25</v>
      </c>
      <c r="I82" s="37" t="s">
        <v>69</v>
      </c>
      <c r="J82" s="33" t="s">
        <v>24</v>
      </c>
      <c r="K82" s="97" t="s">
        <v>151</v>
      </c>
      <c r="L82" s="33" t="s">
        <v>113</v>
      </c>
      <c r="M82" s="79"/>
      <c r="N82" s="79"/>
      <c r="O82" s="79"/>
      <c r="P82" s="79"/>
      <c r="Q82" s="79"/>
      <c r="R82" s="80"/>
      <c r="S82" s="78"/>
      <c r="T82" s="80">
        <f>T83</f>
        <v>2217271.5</v>
      </c>
      <c r="U82" s="80">
        <f>U83</f>
        <v>0</v>
      </c>
      <c r="V82" s="2"/>
      <c r="W82" s="2"/>
    </row>
    <row r="83" spans="1:23" x14ac:dyDescent="0.25">
      <c r="A83" s="112" t="s">
        <v>137</v>
      </c>
      <c r="B83" s="34"/>
      <c r="C83" s="34"/>
      <c r="D83" s="34"/>
      <c r="E83" s="34"/>
      <c r="F83" s="33"/>
      <c r="G83" s="33"/>
      <c r="H83" s="33"/>
      <c r="I83" s="37"/>
      <c r="J83" s="33"/>
      <c r="K83" s="33"/>
      <c r="L83" s="33"/>
      <c r="M83" s="79"/>
      <c r="N83" s="79"/>
      <c r="O83" s="79"/>
      <c r="P83" s="79"/>
      <c r="Q83" s="79"/>
      <c r="R83" s="80"/>
      <c r="S83" s="78"/>
      <c r="T83" s="78">
        <v>2217271.5</v>
      </c>
      <c r="U83" s="78">
        <v>0</v>
      </c>
      <c r="V83" s="2"/>
      <c r="W83" s="2"/>
    </row>
    <row r="84" spans="1:23" ht="28.5" x14ac:dyDescent="0.25">
      <c r="A84" s="27" t="s">
        <v>127</v>
      </c>
      <c r="B84" s="41" t="s">
        <v>74</v>
      </c>
      <c r="C84" s="41" t="s">
        <v>76</v>
      </c>
      <c r="D84" s="41" t="s">
        <v>128</v>
      </c>
      <c r="E84" s="42"/>
      <c r="F84" s="42"/>
      <c r="G84" s="42"/>
      <c r="H84" s="33"/>
      <c r="I84" s="42"/>
      <c r="J84" s="42"/>
      <c r="K84" s="42"/>
      <c r="L84" s="42"/>
      <c r="M84" s="79">
        <f t="shared" ref="M84:M85" si="20">M85</f>
        <v>6256173</v>
      </c>
      <c r="N84" s="92"/>
      <c r="O84" s="92"/>
      <c r="P84" s="92"/>
      <c r="Q84" s="92"/>
      <c r="R84" s="93"/>
      <c r="S84" s="77">
        <f>S85</f>
        <v>0</v>
      </c>
      <c r="T84" s="96">
        <f t="shared" ref="T84:U84" si="21">T85</f>
        <v>150000</v>
      </c>
      <c r="U84" s="96">
        <f t="shared" si="21"/>
        <v>0</v>
      </c>
    </row>
    <row r="85" spans="1:23" ht="18" customHeight="1" x14ac:dyDescent="0.25">
      <c r="A85" s="6" t="s">
        <v>66</v>
      </c>
      <c r="B85" s="41" t="s">
        <v>74</v>
      </c>
      <c r="C85" s="41" t="s">
        <v>76</v>
      </c>
      <c r="D85" s="41" t="s">
        <v>128</v>
      </c>
      <c r="E85" s="41" t="s">
        <v>68</v>
      </c>
      <c r="F85" s="42"/>
      <c r="G85" s="42"/>
      <c r="H85" s="33"/>
      <c r="I85" s="42"/>
      <c r="J85" s="42"/>
      <c r="K85" s="42"/>
      <c r="L85" s="42"/>
      <c r="M85" s="79">
        <f t="shared" si="20"/>
        <v>6256173</v>
      </c>
      <c r="N85" s="92"/>
      <c r="O85" s="92"/>
      <c r="P85" s="92"/>
      <c r="Q85" s="92"/>
      <c r="R85" s="93"/>
      <c r="S85" s="77">
        <f>S86</f>
        <v>0</v>
      </c>
      <c r="T85" s="77">
        <f t="shared" ref="T85:U87" si="22">T86</f>
        <v>150000</v>
      </c>
      <c r="U85" s="77">
        <f t="shared" si="22"/>
        <v>0</v>
      </c>
    </row>
    <row r="86" spans="1:23" ht="17.25" customHeight="1" x14ac:dyDescent="0.25">
      <c r="A86" s="26" t="s">
        <v>16</v>
      </c>
      <c r="B86" s="41" t="s">
        <v>74</v>
      </c>
      <c r="C86" s="41" t="s">
        <v>76</v>
      </c>
      <c r="D86" s="41" t="s">
        <v>128</v>
      </c>
      <c r="E86" s="41" t="s">
        <v>68</v>
      </c>
      <c r="F86" s="41" t="s">
        <v>18</v>
      </c>
      <c r="G86" s="42"/>
      <c r="H86" s="42"/>
      <c r="I86" s="42"/>
      <c r="J86" s="71"/>
      <c r="K86" s="97"/>
      <c r="L86" s="71"/>
      <c r="M86" s="91">
        <v>6256173</v>
      </c>
      <c r="N86" s="94"/>
      <c r="O86" s="94"/>
      <c r="P86" s="94"/>
      <c r="Q86" s="92"/>
      <c r="R86" s="93"/>
      <c r="S86" s="77">
        <f>S87</f>
        <v>0</v>
      </c>
      <c r="T86" s="77">
        <f t="shared" si="22"/>
        <v>150000</v>
      </c>
      <c r="U86" s="77">
        <f t="shared" si="22"/>
        <v>0</v>
      </c>
    </row>
    <row r="87" spans="1:23" ht="17.25" customHeight="1" x14ac:dyDescent="0.25">
      <c r="A87" s="26" t="s">
        <v>0</v>
      </c>
      <c r="B87" s="41" t="s">
        <v>74</v>
      </c>
      <c r="C87" s="41" t="s">
        <v>76</v>
      </c>
      <c r="D87" s="41" t="s">
        <v>128</v>
      </c>
      <c r="E87" s="41" t="s">
        <v>68</v>
      </c>
      <c r="F87" s="41" t="s">
        <v>18</v>
      </c>
      <c r="G87" s="41" t="s">
        <v>19</v>
      </c>
      <c r="H87" s="30"/>
      <c r="I87" s="30"/>
      <c r="J87" s="30"/>
      <c r="K87" s="30"/>
      <c r="L87" s="30"/>
      <c r="M87" s="30"/>
      <c r="N87" s="30"/>
      <c r="O87" s="30"/>
      <c r="P87" s="30"/>
      <c r="Q87" s="29"/>
      <c r="R87" s="30"/>
      <c r="S87" s="98">
        <f>S88+S91+S94</f>
        <v>0</v>
      </c>
      <c r="T87" s="98">
        <f t="shared" si="22"/>
        <v>150000</v>
      </c>
      <c r="U87" s="98">
        <f t="shared" si="22"/>
        <v>0</v>
      </c>
    </row>
    <row r="88" spans="1:23" s="58" customFormat="1" ht="46.5" customHeight="1" x14ac:dyDescent="0.25">
      <c r="A88" s="62" t="s">
        <v>129</v>
      </c>
      <c r="B88" s="41" t="s">
        <v>74</v>
      </c>
      <c r="C88" s="41" t="s">
        <v>76</v>
      </c>
      <c r="D88" s="41" t="s">
        <v>128</v>
      </c>
      <c r="E88" s="41" t="s">
        <v>68</v>
      </c>
      <c r="F88" s="41" t="s">
        <v>18</v>
      </c>
      <c r="G88" s="41" t="s">
        <v>19</v>
      </c>
      <c r="H88" s="32" t="s">
        <v>25</v>
      </c>
      <c r="I88" s="41"/>
      <c r="J88" s="41"/>
      <c r="K88" s="41"/>
      <c r="L88" s="41"/>
      <c r="M88" s="41" t="s">
        <v>43</v>
      </c>
      <c r="N88" s="41" t="s">
        <v>80</v>
      </c>
      <c r="O88" s="99"/>
      <c r="P88" s="99"/>
      <c r="Q88" s="99"/>
      <c r="R88" s="99"/>
      <c r="S88" s="100">
        <f t="shared" ref="S88:U89" si="23">S89</f>
        <v>0</v>
      </c>
      <c r="T88" s="100">
        <f t="shared" si="23"/>
        <v>150000</v>
      </c>
      <c r="U88" s="100">
        <f t="shared" si="23"/>
        <v>0</v>
      </c>
    </row>
    <row r="89" spans="1:23" s="1" customFormat="1" ht="43.5" customHeight="1" x14ac:dyDescent="0.25">
      <c r="A89" s="16" t="s">
        <v>70</v>
      </c>
      <c r="B89" s="41" t="s">
        <v>74</v>
      </c>
      <c r="C89" s="41" t="s">
        <v>76</v>
      </c>
      <c r="D89" s="41" t="s">
        <v>128</v>
      </c>
      <c r="E89" s="41" t="s">
        <v>68</v>
      </c>
      <c r="F89" s="41" t="s">
        <v>18</v>
      </c>
      <c r="G89" s="41" t="s">
        <v>19</v>
      </c>
      <c r="H89" s="32" t="s">
        <v>25</v>
      </c>
      <c r="I89" s="64">
        <v>414</v>
      </c>
      <c r="J89" s="63"/>
      <c r="K89" s="63"/>
      <c r="L89" s="63"/>
      <c r="M89" s="63"/>
      <c r="N89" s="63"/>
      <c r="O89" s="63"/>
      <c r="P89" s="63"/>
      <c r="Q89" s="63"/>
      <c r="R89" s="63"/>
      <c r="S89" s="101">
        <f t="shared" si="23"/>
        <v>0</v>
      </c>
      <c r="T89" s="101">
        <f t="shared" si="23"/>
        <v>150000</v>
      </c>
      <c r="U89" s="101">
        <f t="shared" si="23"/>
        <v>0</v>
      </c>
    </row>
    <row r="90" spans="1:23" s="1" customFormat="1" ht="32.25" customHeight="1" x14ac:dyDescent="0.25">
      <c r="A90" s="114" t="s">
        <v>131</v>
      </c>
      <c r="B90" s="42" t="s">
        <v>74</v>
      </c>
      <c r="C90" s="42" t="s">
        <v>76</v>
      </c>
      <c r="D90" s="42" t="s">
        <v>128</v>
      </c>
      <c r="E90" s="42" t="s">
        <v>68</v>
      </c>
      <c r="F90" s="42" t="s">
        <v>18</v>
      </c>
      <c r="G90" s="42" t="s">
        <v>19</v>
      </c>
      <c r="H90" s="33" t="s">
        <v>25</v>
      </c>
      <c r="I90" s="63">
        <v>414</v>
      </c>
      <c r="J90" s="33" t="s">
        <v>24</v>
      </c>
      <c r="K90" s="97" t="s">
        <v>130</v>
      </c>
      <c r="L90" s="33" t="s">
        <v>113</v>
      </c>
      <c r="M90" s="63"/>
      <c r="N90" s="63"/>
      <c r="O90" s="63"/>
      <c r="P90" s="63"/>
      <c r="Q90" s="63"/>
      <c r="R90" s="63"/>
      <c r="S90" s="115">
        <v>0</v>
      </c>
      <c r="T90" s="116">
        <f>T91+T92</f>
        <v>150000</v>
      </c>
      <c r="U90" s="116">
        <f>U91+U92</f>
        <v>0</v>
      </c>
    </row>
    <row r="91" spans="1:23" s="1" customFormat="1" hidden="1" x14ac:dyDescent="0.25">
      <c r="A91" s="112" t="s">
        <v>137</v>
      </c>
      <c r="B91" s="41"/>
      <c r="C91" s="41"/>
      <c r="D91" s="41"/>
      <c r="E91" s="41"/>
      <c r="F91" s="41"/>
      <c r="G91" s="41"/>
      <c r="H91" s="32"/>
      <c r="I91" s="63"/>
      <c r="J91" s="63"/>
      <c r="K91" s="63"/>
      <c r="L91" s="63"/>
      <c r="M91" s="63"/>
      <c r="N91" s="63"/>
      <c r="O91" s="63"/>
      <c r="P91" s="63"/>
      <c r="Q91" s="63"/>
      <c r="R91" s="63"/>
      <c r="S91" s="103"/>
      <c r="T91" s="103"/>
      <c r="U91" s="103"/>
    </row>
    <row r="92" spans="1:23" x14ac:dyDescent="0.25">
      <c r="A92" s="112" t="s">
        <v>138</v>
      </c>
      <c r="B92" s="41"/>
      <c r="C92" s="41"/>
      <c r="D92" s="41"/>
      <c r="E92" s="41"/>
      <c r="F92" s="41"/>
      <c r="G92" s="41"/>
      <c r="H92" s="32"/>
      <c r="I92" s="68"/>
      <c r="J92" s="30"/>
      <c r="K92" s="30"/>
      <c r="L92" s="30"/>
      <c r="M92" s="30"/>
      <c r="N92" s="30"/>
      <c r="O92" s="30"/>
      <c r="P92" s="30"/>
      <c r="Q92" s="29"/>
      <c r="R92" s="30"/>
      <c r="S92" s="104">
        <f t="shared" ref="S91:U92" si="24">S93</f>
        <v>0</v>
      </c>
      <c r="T92" s="104">
        <v>150000</v>
      </c>
      <c r="U92" s="104">
        <f t="shared" si="24"/>
        <v>0</v>
      </c>
      <c r="V92" s="2"/>
      <c r="W92" s="2"/>
    </row>
    <row r="93" spans="1:23" ht="30" hidden="1" x14ac:dyDescent="0.25">
      <c r="A93" s="65" t="s">
        <v>81</v>
      </c>
      <c r="B93" s="57" t="s">
        <v>74</v>
      </c>
      <c r="C93" s="57" t="s">
        <v>76</v>
      </c>
      <c r="D93" s="57" t="s">
        <v>74</v>
      </c>
      <c r="E93" s="57" t="s">
        <v>68</v>
      </c>
      <c r="F93" s="57" t="s">
        <v>43</v>
      </c>
      <c r="G93" s="57" t="s">
        <v>80</v>
      </c>
      <c r="H93" s="46" t="s">
        <v>83</v>
      </c>
      <c r="I93" s="69">
        <v>414</v>
      </c>
      <c r="J93" s="46" t="s">
        <v>24</v>
      </c>
      <c r="K93" s="46" t="s">
        <v>82</v>
      </c>
      <c r="L93" s="46" t="s">
        <v>60</v>
      </c>
      <c r="M93" s="30"/>
      <c r="N93" s="30"/>
      <c r="O93" s="30"/>
      <c r="P93" s="30"/>
      <c r="Q93" s="29"/>
      <c r="R93" s="30"/>
      <c r="S93" s="104"/>
      <c r="T93" s="105">
        <v>0</v>
      </c>
      <c r="U93" s="106">
        <v>0</v>
      </c>
      <c r="V93" s="2"/>
      <c r="W93" s="2"/>
    </row>
    <row r="94" spans="1:23" ht="42.75" hidden="1" x14ac:dyDescent="0.25">
      <c r="A94" s="67" t="s">
        <v>84</v>
      </c>
      <c r="B94" s="41" t="s">
        <v>74</v>
      </c>
      <c r="C94" s="41" t="s">
        <v>76</v>
      </c>
      <c r="D94" s="41" t="s">
        <v>74</v>
      </c>
      <c r="E94" s="41" t="s">
        <v>68</v>
      </c>
      <c r="F94" s="41" t="s">
        <v>43</v>
      </c>
      <c r="G94" s="41" t="s">
        <v>80</v>
      </c>
      <c r="H94" s="32" t="s">
        <v>85</v>
      </c>
      <c r="I94" s="30"/>
      <c r="J94" s="30"/>
      <c r="K94" s="30"/>
      <c r="L94" s="30"/>
      <c r="M94" s="30"/>
      <c r="N94" s="30"/>
      <c r="O94" s="30"/>
      <c r="P94" s="30"/>
      <c r="Q94" s="29"/>
      <c r="R94" s="30"/>
      <c r="S94" s="98">
        <f t="shared" ref="S94:U95" si="25">S95</f>
        <v>0</v>
      </c>
      <c r="T94" s="98">
        <f t="shared" si="25"/>
        <v>0</v>
      </c>
      <c r="U94" s="98">
        <f t="shared" si="25"/>
        <v>0</v>
      </c>
      <c r="V94" s="2"/>
      <c r="W94" s="2"/>
    </row>
    <row r="95" spans="1:23" ht="42.75" hidden="1" x14ac:dyDescent="0.25">
      <c r="A95" s="16" t="s">
        <v>70</v>
      </c>
      <c r="B95" s="41" t="s">
        <v>74</v>
      </c>
      <c r="C95" s="41" t="s">
        <v>76</v>
      </c>
      <c r="D95" s="41" t="s">
        <v>74</v>
      </c>
      <c r="E95" s="41" t="s">
        <v>68</v>
      </c>
      <c r="F95" s="41" t="s">
        <v>43</v>
      </c>
      <c r="G95" s="41" t="s">
        <v>80</v>
      </c>
      <c r="H95" s="32" t="s">
        <v>85</v>
      </c>
      <c r="I95" s="68">
        <v>414</v>
      </c>
      <c r="J95" s="30"/>
      <c r="K95" s="30"/>
      <c r="L95" s="30"/>
      <c r="M95" s="30"/>
      <c r="N95" s="30"/>
      <c r="O95" s="30"/>
      <c r="P95" s="30"/>
      <c r="Q95" s="29"/>
      <c r="R95" s="30"/>
      <c r="S95" s="98">
        <f t="shared" si="25"/>
        <v>0</v>
      </c>
      <c r="T95" s="98">
        <f t="shared" si="25"/>
        <v>0</v>
      </c>
      <c r="U95" s="98">
        <f t="shared" si="25"/>
        <v>0</v>
      </c>
      <c r="V95" s="2"/>
      <c r="W95" s="2"/>
    </row>
    <row r="96" spans="1:23" ht="30" hidden="1" x14ac:dyDescent="0.25">
      <c r="A96" s="65" t="s">
        <v>81</v>
      </c>
      <c r="B96" s="57" t="s">
        <v>74</v>
      </c>
      <c r="C96" s="57" t="s">
        <v>76</v>
      </c>
      <c r="D96" s="57" t="s">
        <v>74</v>
      </c>
      <c r="E96" s="57" t="s">
        <v>68</v>
      </c>
      <c r="F96" s="57" t="s">
        <v>43</v>
      </c>
      <c r="G96" s="57" t="s">
        <v>80</v>
      </c>
      <c r="H96" s="46" t="s">
        <v>85</v>
      </c>
      <c r="I96" s="69">
        <v>414</v>
      </c>
      <c r="J96" s="46" t="s">
        <v>24</v>
      </c>
      <c r="K96" s="46" t="s">
        <v>82</v>
      </c>
      <c r="L96" s="46" t="s">
        <v>60</v>
      </c>
      <c r="M96" s="30"/>
      <c r="N96" s="30"/>
      <c r="O96" s="30"/>
      <c r="P96" s="30"/>
      <c r="Q96" s="29"/>
      <c r="R96" s="30"/>
      <c r="S96" s="104">
        <v>0</v>
      </c>
      <c r="T96" s="105"/>
      <c r="U96" s="104"/>
      <c r="V96" s="2"/>
      <c r="W96" s="2"/>
    </row>
    <row r="97" spans="1:23" ht="28.5" hidden="1" x14ac:dyDescent="0.25">
      <c r="A97" s="61" t="s">
        <v>86</v>
      </c>
      <c r="B97" s="70" t="s">
        <v>87</v>
      </c>
      <c r="C97" s="71"/>
      <c r="D97" s="72"/>
      <c r="E97" s="72"/>
      <c r="F97" s="72"/>
      <c r="G97" s="72"/>
      <c r="H97" s="72"/>
      <c r="I97" s="72"/>
      <c r="J97" s="30"/>
      <c r="K97" s="30"/>
      <c r="L97" s="30"/>
      <c r="M97" s="30"/>
      <c r="N97" s="30"/>
      <c r="O97" s="30"/>
      <c r="P97" s="30"/>
      <c r="Q97" s="29"/>
      <c r="R97" s="30"/>
      <c r="S97" s="98"/>
      <c r="T97" s="98"/>
      <c r="U97" s="98"/>
      <c r="V97" s="2"/>
      <c r="W97" s="2"/>
    </row>
    <row r="98" spans="1:23" ht="57" x14ac:dyDescent="0.25">
      <c r="A98" s="6" t="s">
        <v>54</v>
      </c>
      <c r="B98" s="41" t="s">
        <v>74</v>
      </c>
      <c r="C98" s="70" t="s">
        <v>76</v>
      </c>
      <c r="D98" s="73" t="s">
        <v>132</v>
      </c>
      <c r="E98" s="72"/>
      <c r="F98" s="72"/>
      <c r="G98" s="72"/>
      <c r="H98" s="72"/>
      <c r="I98" s="72"/>
      <c r="J98" s="30"/>
      <c r="K98" s="30"/>
      <c r="L98" s="30"/>
      <c r="M98" s="30"/>
      <c r="N98" s="30"/>
      <c r="O98" s="30"/>
      <c r="P98" s="30"/>
      <c r="Q98" s="29"/>
      <c r="R98" s="30"/>
      <c r="S98" s="98">
        <f t="shared" ref="S98:S103" si="26">S99</f>
        <v>14202045</v>
      </c>
      <c r="T98" s="98">
        <f t="shared" ref="T98:U98" si="27">T99</f>
        <v>14202045</v>
      </c>
      <c r="U98" s="98">
        <f t="shared" si="27"/>
        <v>14202045</v>
      </c>
      <c r="V98" s="2"/>
      <c r="W98" s="2"/>
    </row>
    <row r="99" spans="1:23" x14ac:dyDescent="0.25">
      <c r="A99" s="6" t="s">
        <v>66</v>
      </c>
      <c r="B99" s="41" t="s">
        <v>74</v>
      </c>
      <c r="C99" s="70" t="s">
        <v>76</v>
      </c>
      <c r="D99" s="73" t="s">
        <v>132</v>
      </c>
      <c r="E99" s="41" t="s">
        <v>68</v>
      </c>
      <c r="F99" s="72"/>
      <c r="G99" s="72"/>
      <c r="H99" s="72"/>
      <c r="I99" s="72"/>
      <c r="J99" s="30"/>
      <c r="K99" s="30"/>
      <c r="L99" s="30"/>
      <c r="M99" s="30"/>
      <c r="N99" s="30"/>
      <c r="O99" s="30"/>
      <c r="P99" s="30"/>
      <c r="Q99" s="29"/>
      <c r="R99" s="30"/>
      <c r="S99" s="98">
        <f t="shared" si="26"/>
        <v>14202045</v>
      </c>
      <c r="T99" s="98">
        <f t="shared" ref="T99:U99" si="28">T100</f>
        <v>14202045</v>
      </c>
      <c r="U99" s="98">
        <f t="shared" si="28"/>
        <v>14202045</v>
      </c>
      <c r="V99" s="2"/>
      <c r="W99" s="2"/>
    </row>
    <row r="100" spans="1:23" x14ac:dyDescent="0.25">
      <c r="A100" s="61" t="s">
        <v>134</v>
      </c>
      <c r="B100" s="41" t="s">
        <v>74</v>
      </c>
      <c r="C100" s="70" t="s">
        <v>76</v>
      </c>
      <c r="D100" s="73" t="s">
        <v>132</v>
      </c>
      <c r="E100" s="41" t="s">
        <v>68</v>
      </c>
      <c r="F100" s="70" t="s">
        <v>133</v>
      </c>
      <c r="G100" s="72"/>
      <c r="H100" s="72"/>
      <c r="I100" s="72"/>
      <c r="J100" s="30"/>
      <c r="K100" s="30"/>
      <c r="L100" s="30"/>
      <c r="M100" s="30"/>
      <c r="N100" s="30"/>
      <c r="O100" s="30"/>
      <c r="P100" s="30"/>
      <c r="Q100" s="29"/>
      <c r="R100" s="30"/>
      <c r="S100" s="98">
        <f t="shared" si="26"/>
        <v>14202045</v>
      </c>
      <c r="T100" s="98">
        <f t="shared" ref="T100:U100" si="29">T101</f>
        <v>14202045</v>
      </c>
      <c r="U100" s="98">
        <f t="shared" si="29"/>
        <v>14202045</v>
      </c>
      <c r="V100" s="2"/>
      <c r="W100" s="2"/>
    </row>
    <row r="101" spans="1:23" x14ac:dyDescent="0.25">
      <c r="A101" s="61" t="s">
        <v>135</v>
      </c>
      <c r="B101" s="41" t="s">
        <v>74</v>
      </c>
      <c r="C101" s="70" t="s">
        <v>76</v>
      </c>
      <c r="D101" s="73" t="s">
        <v>132</v>
      </c>
      <c r="E101" s="41" t="s">
        <v>68</v>
      </c>
      <c r="F101" s="70" t="s">
        <v>133</v>
      </c>
      <c r="G101" s="70" t="s">
        <v>43</v>
      </c>
      <c r="H101" s="72"/>
      <c r="I101" s="72"/>
      <c r="J101" s="30"/>
      <c r="K101" s="30"/>
      <c r="L101" s="30"/>
      <c r="M101" s="30"/>
      <c r="N101" s="30"/>
      <c r="O101" s="30"/>
      <c r="P101" s="30"/>
      <c r="Q101" s="29"/>
      <c r="R101" s="30"/>
      <c r="S101" s="98">
        <f t="shared" si="26"/>
        <v>14202045</v>
      </c>
      <c r="T101" s="98">
        <f t="shared" ref="T101:U101" si="30">T102</f>
        <v>14202045</v>
      </c>
      <c r="U101" s="98">
        <f t="shared" si="30"/>
        <v>14202045</v>
      </c>
      <c r="V101" s="2"/>
      <c r="W101" s="2"/>
    </row>
    <row r="102" spans="1:23" ht="57" x14ac:dyDescent="0.25">
      <c r="A102" s="6" t="s">
        <v>54</v>
      </c>
      <c r="B102" s="41" t="s">
        <v>74</v>
      </c>
      <c r="C102" s="70" t="s">
        <v>76</v>
      </c>
      <c r="D102" s="73" t="s">
        <v>132</v>
      </c>
      <c r="E102" s="41" t="s">
        <v>68</v>
      </c>
      <c r="F102" s="70" t="s">
        <v>133</v>
      </c>
      <c r="G102" s="70" t="s">
        <v>43</v>
      </c>
      <c r="H102" s="32" t="s">
        <v>140</v>
      </c>
      <c r="I102" s="72"/>
      <c r="J102" s="30"/>
      <c r="K102" s="30"/>
      <c r="L102" s="30"/>
      <c r="M102" s="30"/>
      <c r="N102" s="30"/>
      <c r="O102" s="30"/>
      <c r="P102" s="30"/>
      <c r="Q102" s="29"/>
      <c r="R102" s="30"/>
      <c r="S102" s="98">
        <f t="shared" si="26"/>
        <v>14202045</v>
      </c>
      <c r="T102" s="98">
        <f t="shared" ref="T102:U102" si="31">T103</f>
        <v>14202045</v>
      </c>
      <c r="U102" s="98">
        <f t="shared" si="31"/>
        <v>14202045</v>
      </c>
      <c r="V102" s="2"/>
      <c r="W102" s="2"/>
    </row>
    <row r="103" spans="1:23" ht="47.25" customHeight="1" x14ac:dyDescent="0.25">
      <c r="A103" s="16" t="s">
        <v>70</v>
      </c>
      <c r="B103" s="41" t="s">
        <v>74</v>
      </c>
      <c r="C103" s="70" t="s">
        <v>76</v>
      </c>
      <c r="D103" s="73" t="s">
        <v>132</v>
      </c>
      <c r="E103" s="41" t="s">
        <v>68</v>
      </c>
      <c r="F103" s="70" t="s">
        <v>133</v>
      </c>
      <c r="G103" s="70" t="s">
        <v>43</v>
      </c>
      <c r="H103" s="32" t="s">
        <v>140</v>
      </c>
      <c r="I103" s="73" t="s">
        <v>69</v>
      </c>
      <c r="J103" s="30"/>
      <c r="K103" s="30"/>
      <c r="L103" s="30"/>
      <c r="M103" s="30"/>
      <c r="N103" s="30"/>
      <c r="O103" s="30"/>
      <c r="P103" s="30"/>
      <c r="Q103" s="29"/>
      <c r="R103" s="30"/>
      <c r="S103" s="98">
        <f t="shared" si="26"/>
        <v>14202045</v>
      </c>
      <c r="T103" s="98">
        <f t="shared" ref="T103:U103" si="32">T104</f>
        <v>14202045</v>
      </c>
      <c r="U103" s="98">
        <f t="shared" si="32"/>
        <v>14202045</v>
      </c>
      <c r="V103" s="2"/>
      <c r="W103" s="2"/>
    </row>
    <row r="104" spans="1:23" ht="45" x14ac:dyDescent="0.25">
      <c r="A104" s="117" t="s">
        <v>136</v>
      </c>
      <c r="B104" s="71" t="s">
        <v>74</v>
      </c>
      <c r="C104" s="71" t="s">
        <v>76</v>
      </c>
      <c r="D104" s="72" t="s">
        <v>132</v>
      </c>
      <c r="E104" s="72" t="s">
        <v>68</v>
      </c>
      <c r="F104" s="71" t="s">
        <v>133</v>
      </c>
      <c r="G104" s="71" t="s">
        <v>43</v>
      </c>
      <c r="H104" s="33" t="s">
        <v>140</v>
      </c>
      <c r="I104" s="72" t="s">
        <v>69</v>
      </c>
      <c r="J104" s="29" t="s">
        <v>58</v>
      </c>
      <c r="K104" s="30">
        <v>15</v>
      </c>
      <c r="L104" s="30">
        <v>2018</v>
      </c>
      <c r="M104" s="30"/>
      <c r="N104" s="30"/>
      <c r="O104" s="30"/>
      <c r="P104" s="30"/>
      <c r="Q104" s="29"/>
      <c r="R104" s="30"/>
      <c r="S104" s="75">
        <v>14202045</v>
      </c>
      <c r="T104" s="120">
        <v>14202045</v>
      </c>
      <c r="U104" s="120">
        <v>14202045</v>
      </c>
      <c r="V104" s="2"/>
      <c r="W104" s="2"/>
    </row>
    <row r="105" spans="1:23" x14ac:dyDescent="0.25">
      <c r="A105" s="112" t="s">
        <v>137</v>
      </c>
      <c r="B105" s="118"/>
      <c r="C105" s="118"/>
      <c r="D105" s="117"/>
      <c r="E105" s="117"/>
      <c r="F105" s="117"/>
      <c r="G105" s="117"/>
      <c r="H105" s="119"/>
      <c r="I105" s="119"/>
      <c r="J105" s="119"/>
      <c r="K105" s="119"/>
      <c r="L105" s="119"/>
      <c r="M105" s="117"/>
      <c r="N105" s="117"/>
      <c r="O105" s="117"/>
      <c r="P105" s="117"/>
      <c r="Q105" s="118"/>
      <c r="R105" s="117"/>
      <c r="S105" s="105">
        <v>14202045</v>
      </c>
      <c r="T105" s="105">
        <v>14202045</v>
      </c>
      <c r="U105" s="105">
        <v>14202045</v>
      </c>
    </row>
    <row r="106" spans="1:23" x14ac:dyDescent="0.25">
      <c r="A106" s="121"/>
      <c r="B106" s="122"/>
      <c r="C106" s="122"/>
      <c r="D106" s="17"/>
      <c r="E106" s="17"/>
      <c r="F106" s="17"/>
      <c r="G106" s="17"/>
      <c r="H106" s="123"/>
      <c r="I106" s="123"/>
      <c r="J106" s="123"/>
      <c r="K106" s="123"/>
      <c r="L106" s="123"/>
      <c r="M106" s="17"/>
      <c r="N106" s="17"/>
      <c r="O106" s="17"/>
      <c r="P106" s="17"/>
      <c r="Q106" s="122"/>
      <c r="R106" s="17"/>
      <c r="S106" s="17"/>
      <c r="T106" s="122"/>
      <c r="U106" s="17"/>
    </row>
  </sheetData>
  <mergeCells count="2">
    <mergeCell ref="A2:U3"/>
    <mergeCell ref="A1:U1"/>
  </mergeCells>
  <pageMargins left="0.11811023622047245" right="0.11811023622047245" top="0" bottom="0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P48"/>
  <sheetViews>
    <sheetView workbookViewId="0">
      <selection activeCell="T9" sqref="T9"/>
    </sheetView>
  </sheetViews>
  <sheetFormatPr defaultRowHeight="15" x14ac:dyDescent="0.25"/>
  <cols>
    <col min="1" max="1" width="61.140625" style="2" customWidth="1"/>
    <col min="2" max="3" width="4.140625" style="19" customWidth="1"/>
    <col min="4" max="6" width="4" style="2" customWidth="1"/>
    <col min="7" max="7" width="4.7109375" style="2" customWidth="1"/>
    <col min="8" max="8" width="7" style="3" customWidth="1"/>
    <col min="9" max="9" width="4.140625" style="3" customWidth="1"/>
    <col min="10" max="10" width="8.85546875" style="3" customWidth="1"/>
    <col min="11" max="11" width="6.42578125" style="3" customWidth="1"/>
    <col min="12" max="12" width="7.28515625" style="3" customWidth="1"/>
    <col min="13" max="13" width="13.7109375" style="2" hidden="1" customWidth="1"/>
    <col min="14" max="14" width="15.85546875" style="2" hidden="1" customWidth="1"/>
    <col min="15" max="15" width="15" style="2" hidden="1" customWidth="1"/>
    <col min="16" max="16" width="14.28515625" style="2" hidden="1" customWidth="1"/>
    <col min="17" max="17" width="7.140625" style="19" hidden="1" customWidth="1"/>
    <col min="18" max="18" width="14.140625" style="2" hidden="1" customWidth="1"/>
    <col min="19" max="19" width="14.140625" style="2" customWidth="1"/>
    <col min="20" max="20" width="15" style="19" customWidth="1"/>
    <col min="21" max="21" width="13.85546875" style="2" customWidth="1"/>
    <col min="22" max="22" width="11.85546875" style="5" customWidth="1"/>
    <col min="23" max="23" width="12" style="5" bestFit="1" customWidth="1"/>
    <col min="24" max="24" width="9.28515625" style="2" bestFit="1" customWidth="1"/>
    <col min="25" max="250" width="9.140625" style="2"/>
    <col min="251" max="251" width="48.85546875" style="2" customWidth="1"/>
    <col min="252" max="252" width="0" style="2" hidden="1" customWidth="1"/>
    <col min="253" max="253" width="4.140625" style="2" customWidth="1"/>
    <col min="254" max="254" width="4" style="2" customWidth="1"/>
    <col min="255" max="255" width="5" style="2" customWidth="1"/>
    <col min="256" max="257" width="4.7109375" style="2" customWidth="1"/>
    <col min="258" max="258" width="5.7109375" style="2" customWidth="1"/>
    <col min="259" max="259" width="4.7109375" style="2" customWidth="1"/>
    <col min="260" max="261" width="6" style="2" customWidth="1"/>
    <col min="262" max="262" width="9.140625" style="2" customWidth="1"/>
    <col min="263" max="270" width="0" style="2" hidden="1" customWidth="1"/>
    <col min="271" max="273" width="14.7109375" style="2" customWidth="1"/>
    <col min="274" max="275" width="0" style="2" hidden="1" customWidth="1"/>
    <col min="276" max="276" width="15.42578125" style="2" customWidth="1"/>
    <col min="277" max="277" width="12.7109375" style="2" customWidth="1"/>
    <col min="278" max="278" width="11.85546875" style="2" customWidth="1"/>
    <col min="279" max="279" width="12" style="2" bestFit="1" customWidth="1"/>
    <col min="280" max="280" width="9.28515625" style="2" bestFit="1" customWidth="1"/>
    <col min="281" max="506" width="9.140625" style="2"/>
    <col min="507" max="507" width="48.85546875" style="2" customWidth="1"/>
    <col min="508" max="508" width="0" style="2" hidden="1" customWidth="1"/>
    <col min="509" max="509" width="4.140625" style="2" customWidth="1"/>
    <col min="510" max="510" width="4" style="2" customWidth="1"/>
    <col min="511" max="511" width="5" style="2" customWidth="1"/>
    <col min="512" max="513" width="4.7109375" style="2" customWidth="1"/>
    <col min="514" max="514" width="5.7109375" style="2" customWidth="1"/>
    <col min="515" max="515" width="4.7109375" style="2" customWidth="1"/>
    <col min="516" max="517" width="6" style="2" customWidth="1"/>
    <col min="518" max="518" width="9.140625" style="2" customWidth="1"/>
    <col min="519" max="526" width="0" style="2" hidden="1" customWidth="1"/>
    <col min="527" max="529" width="14.7109375" style="2" customWidth="1"/>
    <col min="530" max="531" width="0" style="2" hidden="1" customWidth="1"/>
    <col min="532" max="532" width="15.42578125" style="2" customWidth="1"/>
    <col min="533" max="533" width="12.7109375" style="2" customWidth="1"/>
    <col min="534" max="534" width="11.85546875" style="2" customWidth="1"/>
    <col min="535" max="535" width="12" style="2" bestFit="1" customWidth="1"/>
    <col min="536" max="536" width="9.28515625" style="2" bestFit="1" customWidth="1"/>
    <col min="537" max="762" width="9.140625" style="2"/>
    <col min="763" max="763" width="48.85546875" style="2" customWidth="1"/>
    <col min="764" max="764" width="0" style="2" hidden="1" customWidth="1"/>
    <col min="765" max="765" width="4.140625" style="2" customWidth="1"/>
    <col min="766" max="766" width="4" style="2" customWidth="1"/>
    <col min="767" max="767" width="5" style="2" customWidth="1"/>
    <col min="768" max="769" width="4.7109375" style="2" customWidth="1"/>
    <col min="770" max="770" width="5.7109375" style="2" customWidth="1"/>
    <col min="771" max="771" width="4.7109375" style="2" customWidth="1"/>
    <col min="772" max="773" width="6" style="2" customWidth="1"/>
    <col min="774" max="774" width="9.140625" style="2" customWidth="1"/>
    <col min="775" max="782" width="0" style="2" hidden="1" customWidth="1"/>
    <col min="783" max="785" width="14.7109375" style="2" customWidth="1"/>
    <col min="786" max="787" width="0" style="2" hidden="1" customWidth="1"/>
    <col min="788" max="788" width="15.42578125" style="2" customWidth="1"/>
    <col min="789" max="789" width="12.7109375" style="2" customWidth="1"/>
    <col min="790" max="790" width="11.85546875" style="2" customWidth="1"/>
    <col min="791" max="791" width="12" style="2" bestFit="1" customWidth="1"/>
    <col min="792" max="792" width="9.28515625" style="2" bestFit="1" customWidth="1"/>
    <col min="793" max="1018" width="9.140625" style="2"/>
    <col min="1019" max="1019" width="48.85546875" style="2" customWidth="1"/>
    <col min="1020" max="1020" width="0" style="2" hidden="1" customWidth="1"/>
    <col min="1021" max="1021" width="4.140625" style="2" customWidth="1"/>
    <col min="1022" max="1022" width="4" style="2" customWidth="1"/>
    <col min="1023" max="1023" width="5" style="2" customWidth="1"/>
    <col min="1024" max="1025" width="4.7109375" style="2" customWidth="1"/>
    <col min="1026" max="1026" width="5.7109375" style="2" customWidth="1"/>
    <col min="1027" max="1027" width="4.7109375" style="2" customWidth="1"/>
    <col min="1028" max="1029" width="6" style="2" customWidth="1"/>
    <col min="1030" max="1030" width="9.140625" style="2" customWidth="1"/>
    <col min="1031" max="1038" width="0" style="2" hidden="1" customWidth="1"/>
    <col min="1039" max="1041" width="14.7109375" style="2" customWidth="1"/>
    <col min="1042" max="1043" width="0" style="2" hidden="1" customWidth="1"/>
    <col min="1044" max="1044" width="15.42578125" style="2" customWidth="1"/>
    <col min="1045" max="1045" width="12.7109375" style="2" customWidth="1"/>
    <col min="1046" max="1046" width="11.85546875" style="2" customWidth="1"/>
    <col min="1047" max="1047" width="12" style="2" bestFit="1" customWidth="1"/>
    <col min="1048" max="1048" width="9.28515625" style="2" bestFit="1" customWidth="1"/>
    <col min="1049" max="1274" width="9.140625" style="2"/>
    <col min="1275" max="1275" width="48.85546875" style="2" customWidth="1"/>
    <col min="1276" max="1276" width="0" style="2" hidden="1" customWidth="1"/>
    <col min="1277" max="1277" width="4.140625" style="2" customWidth="1"/>
    <col min="1278" max="1278" width="4" style="2" customWidth="1"/>
    <col min="1279" max="1279" width="5" style="2" customWidth="1"/>
    <col min="1280" max="1281" width="4.7109375" style="2" customWidth="1"/>
    <col min="1282" max="1282" width="5.7109375" style="2" customWidth="1"/>
    <col min="1283" max="1283" width="4.7109375" style="2" customWidth="1"/>
    <col min="1284" max="1285" width="6" style="2" customWidth="1"/>
    <col min="1286" max="1286" width="9.140625" style="2" customWidth="1"/>
    <col min="1287" max="1294" width="0" style="2" hidden="1" customWidth="1"/>
    <col min="1295" max="1297" width="14.7109375" style="2" customWidth="1"/>
    <col min="1298" max="1299" width="0" style="2" hidden="1" customWidth="1"/>
    <col min="1300" max="1300" width="15.42578125" style="2" customWidth="1"/>
    <col min="1301" max="1301" width="12.7109375" style="2" customWidth="1"/>
    <col min="1302" max="1302" width="11.85546875" style="2" customWidth="1"/>
    <col min="1303" max="1303" width="12" style="2" bestFit="1" customWidth="1"/>
    <col min="1304" max="1304" width="9.28515625" style="2" bestFit="1" customWidth="1"/>
    <col min="1305" max="1530" width="9.140625" style="2"/>
    <col min="1531" max="1531" width="48.85546875" style="2" customWidth="1"/>
    <col min="1532" max="1532" width="0" style="2" hidden="1" customWidth="1"/>
    <col min="1533" max="1533" width="4.140625" style="2" customWidth="1"/>
    <col min="1534" max="1534" width="4" style="2" customWidth="1"/>
    <col min="1535" max="1535" width="5" style="2" customWidth="1"/>
    <col min="1536" max="1537" width="4.7109375" style="2" customWidth="1"/>
    <col min="1538" max="1538" width="5.7109375" style="2" customWidth="1"/>
    <col min="1539" max="1539" width="4.7109375" style="2" customWidth="1"/>
    <col min="1540" max="1541" width="6" style="2" customWidth="1"/>
    <col min="1542" max="1542" width="9.140625" style="2" customWidth="1"/>
    <col min="1543" max="1550" width="0" style="2" hidden="1" customWidth="1"/>
    <col min="1551" max="1553" width="14.7109375" style="2" customWidth="1"/>
    <col min="1554" max="1555" width="0" style="2" hidden="1" customWidth="1"/>
    <col min="1556" max="1556" width="15.42578125" style="2" customWidth="1"/>
    <col min="1557" max="1557" width="12.7109375" style="2" customWidth="1"/>
    <col min="1558" max="1558" width="11.85546875" style="2" customWidth="1"/>
    <col min="1559" max="1559" width="12" style="2" bestFit="1" customWidth="1"/>
    <col min="1560" max="1560" width="9.28515625" style="2" bestFit="1" customWidth="1"/>
    <col min="1561" max="1786" width="9.140625" style="2"/>
    <col min="1787" max="1787" width="48.85546875" style="2" customWidth="1"/>
    <col min="1788" max="1788" width="0" style="2" hidden="1" customWidth="1"/>
    <col min="1789" max="1789" width="4.140625" style="2" customWidth="1"/>
    <col min="1790" max="1790" width="4" style="2" customWidth="1"/>
    <col min="1791" max="1791" width="5" style="2" customWidth="1"/>
    <col min="1792" max="1793" width="4.7109375" style="2" customWidth="1"/>
    <col min="1794" max="1794" width="5.7109375" style="2" customWidth="1"/>
    <col min="1795" max="1795" width="4.7109375" style="2" customWidth="1"/>
    <col min="1796" max="1797" width="6" style="2" customWidth="1"/>
    <col min="1798" max="1798" width="9.140625" style="2" customWidth="1"/>
    <col min="1799" max="1806" width="0" style="2" hidden="1" customWidth="1"/>
    <col min="1807" max="1809" width="14.7109375" style="2" customWidth="1"/>
    <col min="1810" max="1811" width="0" style="2" hidden="1" customWidth="1"/>
    <col min="1812" max="1812" width="15.42578125" style="2" customWidth="1"/>
    <col min="1813" max="1813" width="12.7109375" style="2" customWidth="1"/>
    <col min="1814" max="1814" width="11.85546875" style="2" customWidth="1"/>
    <col min="1815" max="1815" width="12" style="2" bestFit="1" customWidth="1"/>
    <col min="1816" max="1816" width="9.28515625" style="2" bestFit="1" customWidth="1"/>
    <col min="1817" max="2042" width="9.140625" style="2"/>
    <col min="2043" max="2043" width="48.85546875" style="2" customWidth="1"/>
    <col min="2044" max="2044" width="0" style="2" hidden="1" customWidth="1"/>
    <col min="2045" max="2045" width="4.140625" style="2" customWidth="1"/>
    <col min="2046" max="2046" width="4" style="2" customWidth="1"/>
    <col min="2047" max="2047" width="5" style="2" customWidth="1"/>
    <col min="2048" max="2049" width="4.7109375" style="2" customWidth="1"/>
    <col min="2050" max="2050" width="5.7109375" style="2" customWidth="1"/>
    <col min="2051" max="2051" width="4.7109375" style="2" customWidth="1"/>
    <col min="2052" max="2053" width="6" style="2" customWidth="1"/>
    <col min="2054" max="2054" width="9.140625" style="2" customWidth="1"/>
    <col min="2055" max="2062" width="0" style="2" hidden="1" customWidth="1"/>
    <col min="2063" max="2065" width="14.7109375" style="2" customWidth="1"/>
    <col min="2066" max="2067" width="0" style="2" hidden="1" customWidth="1"/>
    <col min="2068" max="2068" width="15.42578125" style="2" customWidth="1"/>
    <col min="2069" max="2069" width="12.7109375" style="2" customWidth="1"/>
    <col min="2070" max="2070" width="11.85546875" style="2" customWidth="1"/>
    <col min="2071" max="2071" width="12" style="2" bestFit="1" customWidth="1"/>
    <col min="2072" max="2072" width="9.28515625" style="2" bestFit="1" customWidth="1"/>
    <col min="2073" max="2298" width="9.140625" style="2"/>
    <col min="2299" max="2299" width="48.85546875" style="2" customWidth="1"/>
    <col min="2300" max="2300" width="0" style="2" hidden="1" customWidth="1"/>
    <col min="2301" max="2301" width="4.140625" style="2" customWidth="1"/>
    <col min="2302" max="2302" width="4" style="2" customWidth="1"/>
    <col min="2303" max="2303" width="5" style="2" customWidth="1"/>
    <col min="2304" max="2305" width="4.7109375" style="2" customWidth="1"/>
    <col min="2306" max="2306" width="5.7109375" style="2" customWidth="1"/>
    <col min="2307" max="2307" width="4.7109375" style="2" customWidth="1"/>
    <col min="2308" max="2309" width="6" style="2" customWidth="1"/>
    <col min="2310" max="2310" width="9.140625" style="2" customWidth="1"/>
    <col min="2311" max="2318" width="0" style="2" hidden="1" customWidth="1"/>
    <col min="2319" max="2321" width="14.7109375" style="2" customWidth="1"/>
    <col min="2322" max="2323" width="0" style="2" hidden="1" customWidth="1"/>
    <col min="2324" max="2324" width="15.42578125" style="2" customWidth="1"/>
    <col min="2325" max="2325" width="12.7109375" style="2" customWidth="1"/>
    <col min="2326" max="2326" width="11.85546875" style="2" customWidth="1"/>
    <col min="2327" max="2327" width="12" style="2" bestFit="1" customWidth="1"/>
    <col min="2328" max="2328" width="9.28515625" style="2" bestFit="1" customWidth="1"/>
    <col min="2329" max="2554" width="9.140625" style="2"/>
    <col min="2555" max="2555" width="48.85546875" style="2" customWidth="1"/>
    <col min="2556" max="2556" width="0" style="2" hidden="1" customWidth="1"/>
    <col min="2557" max="2557" width="4.140625" style="2" customWidth="1"/>
    <col min="2558" max="2558" width="4" style="2" customWidth="1"/>
    <col min="2559" max="2559" width="5" style="2" customWidth="1"/>
    <col min="2560" max="2561" width="4.7109375" style="2" customWidth="1"/>
    <col min="2562" max="2562" width="5.7109375" style="2" customWidth="1"/>
    <col min="2563" max="2563" width="4.7109375" style="2" customWidth="1"/>
    <col min="2564" max="2565" width="6" style="2" customWidth="1"/>
    <col min="2566" max="2566" width="9.140625" style="2" customWidth="1"/>
    <col min="2567" max="2574" width="0" style="2" hidden="1" customWidth="1"/>
    <col min="2575" max="2577" width="14.7109375" style="2" customWidth="1"/>
    <col min="2578" max="2579" width="0" style="2" hidden="1" customWidth="1"/>
    <col min="2580" max="2580" width="15.42578125" style="2" customWidth="1"/>
    <col min="2581" max="2581" width="12.7109375" style="2" customWidth="1"/>
    <col min="2582" max="2582" width="11.85546875" style="2" customWidth="1"/>
    <col min="2583" max="2583" width="12" style="2" bestFit="1" customWidth="1"/>
    <col min="2584" max="2584" width="9.28515625" style="2" bestFit="1" customWidth="1"/>
    <col min="2585" max="2810" width="9.140625" style="2"/>
    <col min="2811" max="2811" width="48.85546875" style="2" customWidth="1"/>
    <col min="2812" max="2812" width="0" style="2" hidden="1" customWidth="1"/>
    <col min="2813" max="2813" width="4.140625" style="2" customWidth="1"/>
    <col min="2814" max="2814" width="4" style="2" customWidth="1"/>
    <col min="2815" max="2815" width="5" style="2" customWidth="1"/>
    <col min="2816" max="2817" width="4.7109375" style="2" customWidth="1"/>
    <col min="2818" max="2818" width="5.7109375" style="2" customWidth="1"/>
    <col min="2819" max="2819" width="4.7109375" style="2" customWidth="1"/>
    <col min="2820" max="2821" width="6" style="2" customWidth="1"/>
    <col min="2822" max="2822" width="9.140625" style="2" customWidth="1"/>
    <col min="2823" max="2830" width="0" style="2" hidden="1" customWidth="1"/>
    <col min="2831" max="2833" width="14.7109375" style="2" customWidth="1"/>
    <col min="2834" max="2835" width="0" style="2" hidden="1" customWidth="1"/>
    <col min="2836" max="2836" width="15.42578125" style="2" customWidth="1"/>
    <col min="2837" max="2837" width="12.7109375" style="2" customWidth="1"/>
    <col min="2838" max="2838" width="11.85546875" style="2" customWidth="1"/>
    <col min="2839" max="2839" width="12" style="2" bestFit="1" customWidth="1"/>
    <col min="2840" max="2840" width="9.28515625" style="2" bestFit="1" customWidth="1"/>
    <col min="2841" max="3066" width="9.140625" style="2"/>
    <col min="3067" max="3067" width="48.85546875" style="2" customWidth="1"/>
    <col min="3068" max="3068" width="0" style="2" hidden="1" customWidth="1"/>
    <col min="3069" max="3069" width="4.140625" style="2" customWidth="1"/>
    <col min="3070" max="3070" width="4" style="2" customWidth="1"/>
    <col min="3071" max="3071" width="5" style="2" customWidth="1"/>
    <col min="3072" max="3073" width="4.7109375" style="2" customWidth="1"/>
    <col min="3074" max="3074" width="5.7109375" style="2" customWidth="1"/>
    <col min="3075" max="3075" width="4.7109375" style="2" customWidth="1"/>
    <col min="3076" max="3077" width="6" style="2" customWidth="1"/>
    <col min="3078" max="3078" width="9.140625" style="2" customWidth="1"/>
    <col min="3079" max="3086" width="0" style="2" hidden="1" customWidth="1"/>
    <col min="3087" max="3089" width="14.7109375" style="2" customWidth="1"/>
    <col min="3090" max="3091" width="0" style="2" hidden="1" customWidth="1"/>
    <col min="3092" max="3092" width="15.42578125" style="2" customWidth="1"/>
    <col min="3093" max="3093" width="12.7109375" style="2" customWidth="1"/>
    <col min="3094" max="3094" width="11.85546875" style="2" customWidth="1"/>
    <col min="3095" max="3095" width="12" style="2" bestFit="1" customWidth="1"/>
    <col min="3096" max="3096" width="9.28515625" style="2" bestFit="1" customWidth="1"/>
    <col min="3097" max="3322" width="9.140625" style="2"/>
    <col min="3323" max="3323" width="48.85546875" style="2" customWidth="1"/>
    <col min="3324" max="3324" width="0" style="2" hidden="1" customWidth="1"/>
    <col min="3325" max="3325" width="4.140625" style="2" customWidth="1"/>
    <col min="3326" max="3326" width="4" style="2" customWidth="1"/>
    <col min="3327" max="3327" width="5" style="2" customWidth="1"/>
    <col min="3328" max="3329" width="4.7109375" style="2" customWidth="1"/>
    <col min="3330" max="3330" width="5.7109375" style="2" customWidth="1"/>
    <col min="3331" max="3331" width="4.7109375" style="2" customWidth="1"/>
    <col min="3332" max="3333" width="6" style="2" customWidth="1"/>
    <col min="3334" max="3334" width="9.140625" style="2" customWidth="1"/>
    <col min="3335" max="3342" width="0" style="2" hidden="1" customWidth="1"/>
    <col min="3343" max="3345" width="14.7109375" style="2" customWidth="1"/>
    <col min="3346" max="3347" width="0" style="2" hidden="1" customWidth="1"/>
    <col min="3348" max="3348" width="15.42578125" style="2" customWidth="1"/>
    <col min="3349" max="3349" width="12.7109375" style="2" customWidth="1"/>
    <col min="3350" max="3350" width="11.85546875" style="2" customWidth="1"/>
    <col min="3351" max="3351" width="12" style="2" bestFit="1" customWidth="1"/>
    <col min="3352" max="3352" width="9.28515625" style="2" bestFit="1" customWidth="1"/>
    <col min="3353" max="3578" width="9.140625" style="2"/>
    <col min="3579" max="3579" width="48.85546875" style="2" customWidth="1"/>
    <col min="3580" max="3580" width="0" style="2" hidden="1" customWidth="1"/>
    <col min="3581" max="3581" width="4.140625" style="2" customWidth="1"/>
    <col min="3582" max="3582" width="4" style="2" customWidth="1"/>
    <col min="3583" max="3583" width="5" style="2" customWidth="1"/>
    <col min="3584" max="3585" width="4.7109375" style="2" customWidth="1"/>
    <col min="3586" max="3586" width="5.7109375" style="2" customWidth="1"/>
    <col min="3587" max="3587" width="4.7109375" style="2" customWidth="1"/>
    <col min="3588" max="3589" width="6" style="2" customWidth="1"/>
    <col min="3590" max="3590" width="9.140625" style="2" customWidth="1"/>
    <col min="3591" max="3598" width="0" style="2" hidden="1" customWidth="1"/>
    <col min="3599" max="3601" width="14.7109375" style="2" customWidth="1"/>
    <col min="3602" max="3603" width="0" style="2" hidden="1" customWidth="1"/>
    <col min="3604" max="3604" width="15.42578125" style="2" customWidth="1"/>
    <col min="3605" max="3605" width="12.7109375" style="2" customWidth="1"/>
    <col min="3606" max="3606" width="11.85546875" style="2" customWidth="1"/>
    <col min="3607" max="3607" width="12" style="2" bestFit="1" customWidth="1"/>
    <col min="3608" max="3608" width="9.28515625" style="2" bestFit="1" customWidth="1"/>
    <col min="3609" max="3834" width="9.140625" style="2"/>
    <col min="3835" max="3835" width="48.85546875" style="2" customWidth="1"/>
    <col min="3836" max="3836" width="0" style="2" hidden="1" customWidth="1"/>
    <col min="3837" max="3837" width="4.140625" style="2" customWidth="1"/>
    <col min="3838" max="3838" width="4" style="2" customWidth="1"/>
    <col min="3839" max="3839" width="5" style="2" customWidth="1"/>
    <col min="3840" max="3841" width="4.7109375" style="2" customWidth="1"/>
    <col min="3842" max="3842" width="5.7109375" style="2" customWidth="1"/>
    <col min="3843" max="3843" width="4.7109375" style="2" customWidth="1"/>
    <col min="3844" max="3845" width="6" style="2" customWidth="1"/>
    <col min="3846" max="3846" width="9.140625" style="2" customWidth="1"/>
    <col min="3847" max="3854" width="0" style="2" hidden="1" customWidth="1"/>
    <col min="3855" max="3857" width="14.7109375" style="2" customWidth="1"/>
    <col min="3858" max="3859" width="0" style="2" hidden="1" customWidth="1"/>
    <col min="3860" max="3860" width="15.42578125" style="2" customWidth="1"/>
    <col min="3861" max="3861" width="12.7109375" style="2" customWidth="1"/>
    <col min="3862" max="3862" width="11.85546875" style="2" customWidth="1"/>
    <col min="3863" max="3863" width="12" style="2" bestFit="1" customWidth="1"/>
    <col min="3864" max="3864" width="9.28515625" style="2" bestFit="1" customWidth="1"/>
    <col min="3865" max="4090" width="9.140625" style="2"/>
    <col min="4091" max="4091" width="48.85546875" style="2" customWidth="1"/>
    <col min="4092" max="4092" width="0" style="2" hidden="1" customWidth="1"/>
    <col min="4093" max="4093" width="4.140625" style="2" customWidth="1"/>
    <col min="4094" max="4094" width="4" style="2" customWidth="1"/>
    <col min="4095" max="4095" width="5" style="2" customWidth="1"/>
    <col min="4096" max="4097" width="4.7109375" style="2" customWidth="1"/>
    <col min="4098" max="4098" width="5.7109375" style="2" customWidth="1"/>
    <col min="4099" max="4099" width="4.7109375" style="2" customWidth="1"/>
    <col min="4100" max="4101" width="6" style="2" customWidth="1"/>
    <col min="4102" max="4102" width="9.140625" style="2" customWidth="1"/>
    <col min="4103" max="4110" width="0" style="2" hidden="1" customWidth="1"/>
    <col min="4111" max="4113" width="14.7109375" style="2" customWidth="1"/>
    <col min="4114" max="4115" width="0" style="2" hidden="1" customWidth="1"/>
    <col min="4116" max="4116" width="15.42578125" style="2" customWidth="1"/>
    <col min="4117" max="4117" width="12.7109375" style="2" customWidth="1"/>
    <col min="4118" max="4118" width="11.85546875" style="2" customWidth="1"/>
    <col min="4119" max="4119" width="12" style="2" bestFit="1" customWidth="1"/>
    <col min="4120" max="4120" width="9.28515625" style="2" bestFit="1" customWidth="1"/>
    <col min="4121" max="4346" width="9.140625" style="2"/>
    <col min="4347" max="4347" width="48.85546875" style="2" customWidth="1"/>
    <col min="4348" max="4348" width="0" style="2" hidden="1" customWidth="1"/>
    <col min="4349" max="4349" width="4.140625" style="2" customWidth="1"/>
    <col min="4350" max="4350" width="4" style="2" customWidth="1"/>
    <col min="4351" max="4351" width="5" style="2" customWidth="1"/>
    <col min="4352" max="4353" width="4.7109375" style="2" customWidth="1"/>
    <col min="4354" max="4354" width="5.7109375" style="2" customWidth="1"/>
    <col min="4355" max="4355" width="4.7109375" style="2" customWidth="1"/>
    <col min="4356" max="4357" width="6" style="2" customWidth="1"/>
    <col min="4358" max="4358" width="9.140625" style="2" customWidth="1"/>
    <col min="4359" max="4366" width="0" style="2" hidden="1" customWidth="1"/>
    <col min="4367" max="4369" width="14.7109375" style="2" customWidth="1"/>
    <col min="4370" max="4371" width="0" style="2" hidden="1" customWidth="1"/>
    <col min="4372" max="4372" width="15.42578125" style="2" customWidth="1"/>
    <col min="4373" max="4373" width="12.7109375" style="2" customWidth="1"/>
    <col min="4374" max="4374" width="11.85546875" style="2" customWidth="1"/>
    <col min="4375" max="4375" width="12" style="2" bestFit="1" customWidth="1"/>
    <col min="4376" max="4376" width="9.28515625" style="2" bestFit="1" customWidth="1"/>
    <col min="4377" max="4602" width="9.140625" style="2"/>
    <col min="4603" max="4603" width="48.85546875" style="2" customWidth="1"/>
    <col min="4604" max="4604" width="0" style="2" hidden="1" customWidth="1"/>
    <col min="4605" max="4605" width="4.140625" style="2" customWidth="1"/>
    <col min="4606" max="4606" width="4" style="2" customWidth="1"/>
    <col min="4607" max="4607" width="5" style="2" customWidth="1"/>
    <col min="4608" max="4609" width="4.7109375" style="2" customWidth="1"/>
    <col min="4610" max="4610" width="5.7109375" style="2" customWidth="1"/>
    <col min="4611" max="4611" width="4.7109375" style="2" customWidth="1"/>
    <col min="4612" max="4613" width="6" style="2" customWidth="1"/>
    <col min="4614" max="4614" width="9.140625" style="2" customWidth="1"/>
    <col min="4615" max="4622" width="0" style="2" hidden="1" customWidth="1"/>
    <col min="4623" max="4625" width="14.7109375" style="2" customWidth="1"/>
    <col min="4626" max="4627" width="0" style="2" hidden="1" customWidth="1"/>
    <col min="4628" max="4628" width="15.42578125" style="2" customWidth="1"/>
    <col min="4629" max="4629" width="12.7109375" style="2" customWidth="1"/>
    <col min="4630" max="4630" width="11.85546875" style="2" customWidth="1"/>
    <col min="4631" max="4631" width="12" style="2" bestFit="1" customWidth="1"/>
    <col min="4632" max="4632" width="9.28515625" style="2" bestFit="1" customWidth="1"/>
    <col min="4633" max="4858" width="9.140625" style="2"/>
    <col min="4859" max="4859" width="48.85546875" style="2" customWidth="1"/>
    <col min="4860" max="4860" width="0" style="2" hidden="1" customWidth="1"/>
    <col min="4861" max="4861" width="4.140625" style="2" customWidth="1"/>
    <col min="4862" max="4862" width="4" style="2" customWidth="1"/>
    <col min="4863" max="4863" width="5" style="2" customWidth="1"/>
    <col min="4864" max="4865" width="4.7109375" style="2" customWidth="1"/>
    <col min="4866" max="4866" width="5.7109375" style="2" customWidth="1"/>
    <col min="4867" max="4867" width="4.7109375" style="2" customWidth="1"/>
    <col min="4868" max="4869" width="6" style="2" customWidth="1"/>
    <col min="4870" max="4870" width="9.140625" style="2" customWidth="1"/>
    <col min="4871" max="4878" width="0" style="2" hidden="1" customWidth="1"/>
    <col min="4879" max="4881" width="14.7109375" style="2" customWidth="1"/>
    <col min="4882" max="4883" width="0" style="2" hidden="1" customWidth="1"/>
    <col min="4884" max="4884" width="15.42578125" style="2" customWidth="1"/>
    <col min="4885" max="4885" width="12.7109375" style="2" customWidth="1"/>
    <col min="4886" max="4886" width="11.85546875" style="2" customWidth="1"/>
    <col min="4887" max="4887" width="12" style="2" bestFit="1" customWidth="1"/>
    <col min="4888" max="4888" width="9.28515625" style="2" bestFit="1" customWidth="1"/>
    <col min="4889" max="5114" width="9.140625" style="2"/>
    <col min="5115" max="5115" width="48.85546875" style="2" customWidth="1"/>
    <col min="5116" max="5116" width="0" style="2" hidden="1" customWidth="1"/>
    <col min="5117" max="5117" width="4.140625" style="2" customWidth="1"/>
    <col min="5118" max="5118" width="4" style="2" customWidth="1"/>
    <col min="5119" max="5119" width="5" style="2" customWidth="1"/>
    <col min="5120" max="5121" width="4.7109375" style="2" customWidth="1"/>
    <col min="5122" max="5122" width="5.7109375" style="2" customWidth="1"/>
    <col min="5123" max="5123" width="4.7109375" style="2" customWidth="1"/>
    <col min="5124" max="5125" width="6" style="2" customWidth="1"/>
    <col min="5126" max="5126" width="9.140625" style="2" customWidth="1"/>
    <col min="5127" max="5134" width="0" style="2" hidden="1" customWidth="1"/>
    <col min="5135" max="5137" width="14.7109375" style="2" customWidth="1"/>
    <col min="5138" max="5139" width="0" style="2" hidden="1" customWidth="1"/>
    <col min="5140" max="5140" width="15.42578125" style="2" customWidth="1"/>
    <col min="5141" max="5141" width="12.7109375" style="2" customWidth="1"/>
    <col min="5142" max="5142" width="11.85546875" style="2" customWidth="1"/>
    <col min="5143" max="5143" width="12" style="2" bestFit="1" customWidth="1"/>
    <col min="5144" max="5144" width="9.28515625" style="2" bestFit="1" customWidth="1"/>
    <col min="5145" max="5370" width="9.140625" style="2"/>
    <col min="5371" max="5371" width="48.85546875" style="2" customWidth="1"/>
    <col min="5372" max="5372" width="0" style="2" hidden="1" customWidth="1"/>
    <col min="5373" max="5373" width="4.140625" style="2" customWidth="1"/>
    <col min="5374" max="5374" width="4" style="2" customWidth="1"/>
    <col min="5375" max="5375" width="5" style="2" customWidth="1"/>
    <col min="5376" max="5377" width="4.7109375" style="2" customWidth="1"/>
    <col min="5378" max="5378" width="5.7109375" style="2" customWidth="1"/>
    <col min="5379" max="5379" width="4.7109375" style="2" customWidth="1"/>
    <col min="5380" max="5381" width="6" style="2" customWidth="1"/>
    <col min="5382" max="5382" width="9.140625" style="2" customWidth="1"/>
    <col min="5383" max="5390" width="0" style="2" hidden="1" customWidth="1"/>
    <col min="5391" max="5393" width="14.7109375" style="2" customWidth="1"/>
    <col min="5394" max="5395" width="0" style="2" hidden="1" customWidth="1"/>
    <col min="5396" max="5396" width="15.42578125" style="2" customWidth="1"/>
    <col min="5397" max="5397" width="12.7109375" style="2" customWidth="1"/>
    <col min="5398" max="5398" width="11.85546875" style="2" customWidth="1"/>
    <col min="5399" max="5399" width="12" style="2" bestFit="1" customWidth="1"/>
    <col min="5400" max="5400" width="9.28515625" style="2" bestFit="1" customWidth="1"/>
    <col min="5401" max="5626" width="9.140625" style="2"/>
    <col min="5627" max="5627" width="48.85546875" style="2" customWidth="1"/>
    <col min="5628" max="5628" width="0" style="2" hidden="1" customWidth="1"/>
    <col min="5629" max="5629" width="4.140625" style="2" customWidth="1"/>
    <col min="5630" max="5630" width="4" style="2" customWidth="1"/>
    <col min="5631" max="5631" width="5" style="2" customWidth="1"/>
    <col min="5632" max="5633" width="4.7109375" style="2" customWidth="1"/>
    <col min="5634" max="5634" width="5.7109375" style="2" customWidth="1"/>
    <col min="5635" max="5635" width="4.7109375" style="2" customWidth="1"/>
    <col min="5636" max="5637" width="6" style="2" customWidth="1"/>
    <col min="5638" max="5638" width="9.140625" style="2" customWidth="1"/>
    <col min="5639" max="5646" width="0" style="2" hidden="1" customWidth="1"/>
    <col min="5647" max="5649" width="14.7109375" style="2" customWidth="1"/>
    <col min="5650" max="5651" width="0" style="2" hidden="1" customWidth="1"/>
    <col min="5652" max="5652" width="15.42578125" style="2" customWidth="1"/>
    <col min="5653" max="5653" width="12.7109375" style="2" customWidth="1"/>
    <col min="5654" max="5654" width="11.85546875" style="2" customWidth="1"/>
    <col min="5655" max="5655" width="12" style="2" bestFit="1" customWidth="1"/>
    <col min="5656" max="5656" width="9.28515625" style="2" bestFit="1" customWidth="1"/>
    <col min="5657" max="5882" width="9.140625" style="2"/>
    <col min="5883" max="5883" width="48.85546875" style="2" customWidth="1"/>
    <col min="5884" max="5884" width="0" style="2" hidden="1" customWidth="1"/>
    <col min="5885" max="5885" width="4.140625" style="2" customWidth="1"/>
    <col min="5886" max="5886" width="4" style="2" customWidth="1"/>
    <col min="5887" max="5887" width="5" style="2" customWidth="1"/>
    <col min="5888" max="5889" width="4.7109375" style="2" customWidth="1"/>
    <col min="5890" max="5890" width="5.7109375" style="2" customWidth="1"/>
    <col min="5891" max="5891" width="4.7109375" style="2" customWidth="1"/>
    <col min="5892" max="5893" width="6" style="2" customWidth="1"/>
    <col min="5894" max="5894" width="9.140625" style="2" customWidth="1"/>
    <col min="5895" max="5902" width="0" style="2" hidden="1" customWidth="1"/>
    <col min="5903" max="5905" width="14.7109375" style="2" customWidth="1"/>
    <col min="5906" max="5907" width="0" style="2" hidden="1" customWidth="1"/>
    <col min="5908" max="5908" width="15.42578125" style="2" customWidth="1"/>
    <col min="5909" max="5909" width="12.7109375" style="2" customWidth="1"/>
    <col min="5910" max="5910" width="11.85546875" style="2" customWidth="1"/>
    <col min="5911" max="5911" width="12" style="2" bestFit="1" customWidth="1"/>
    <col min="5912" max="5912" width="9.28515625" style="2" bestFit="1" customWidth="1"/>
    <col min="5913" max="6138" width="9.140625" style="2"/>
    <col min="6139" max="6139" width="48.85546875" style="2" customWidth="1"/>
    <col min="6140" max="6140" width="0" style="2" hidden="1" customWidth="1"/>
    <col min="6141" max="6141" width="4.140625" style="2" customWidth="1"/>
    <col min="6142" max="6142" width="4" style="2" customWidth="1"/>
    <col min="6143" max="6143" width="5" style="2" customWidth="1"/>
    <col min="6144" max="6145" width="4.7109375" style="2" customWidth="1"/>
    <col min="6146" max="6146" width="5.7109375" style="2" customWidth="1"/>
    <col min="6147" max="6147" width="4.7109375" style="2" customWidth="1"/>
    <col min="6148" max="6149" width="6" style="2" customWidth="1"/>
    <col min="6150" max="6150" width="9.140625" style="2" customWidth="1"/>
    <col min="6151" max="6158" width="0" style="2" hidden="1" customWidth="1"/>
    <col min="6159" max="6161" width="14.7109375" style="2" customWidth="1"/>
    <col min="6162" max="6163" width="0" style="2" hidden="1" customWidth="1"/>
    <col min="6164" max="6164" width="15.42578125" style="2" customWidth="1"/>
    <col min="6165" max="6165" width="12.7109375" style="2" customWidth="1"/>
    <col min="6166" max="6166" width="11.85546875" style="2" customWidth="1"/>
    <col min="6167" max="6167" width="12" style="2" bestFit="1" customWidth="1"/>
    <col min="6168" max="6168" width="9.28515625" style="2" bestFit="1" customWidth="1"/>
    <col min="6169" max="6394" width="9.140625" style="2"/>
    <col min="6395" max="6395" width="48.85546875" style="2" customWidth="1"/>
    <col min="6396" max="6396" width="0" style="2" hidden="1" customWidth="1"/>
    <col min="6397" max="6397" width="4.140625" style="2" customWidth="1"/>
    <col min="6398" max="6398" width="4" style="2" customWidth="1"/>
    <col min="6399" max="6399" width="5" style="2" customWidth="1"/>
    <col min="6400" max="6401" width="4.7109375" style="2" customWidth="1"/>
    <col min="6402" max="6402" width="5.7109375" style="2" customWidth="1"/>
    <col min="6403" max="6403" width="4.7109375" style="2" customWidth="1"/>
    <col min="6404" max="6405" width="6" style="2" customWidth="1"/>
    <col min="6406" max="6406" width="9.140625" style="2" customWidth="1"/>
    <col min="6407" max="6414" width="0" style="2" hidden="1" customWidth="1"/>
    <col min="6415" max="6417" width="14.7109375" style="2" customWidth="1"/>
    <col min="6418" max="6419" width="0" style="2" hidden="1" customWidth="1"/>
    <col min="6420" max="6420" width="15.42578125" style="2" customWidth="1"/>
    <col min="6421" max="6421" width="12.7109375" style="2" customWidth="1"/>
    <col min="6422" max="6422" width="11.85546875" style="2" customWidth="1"/>
    <col min="6423" max="6423" width="12" style="2" bestFit="1" customWidth="1"/>
    <col min="6424" max="6424" width="9.28515625" style="2" bestFit="1" customWidth="1"/>
    <col min="6425" max="6650" width="9.140625" style="2"/>
    <col min="6651" max="6651" width="48.85546875" style="2" customWidth="1"/>
    <col min="6652" max="6652" width="0" style="2" hidden="1" customWidth="1"/>
    <col min="6653" max="6653" width="4.140625" style="2" customWidth="1"/>
    <col min="6654" max="6654" width="4" style="2" customWidth="1"/>
    <col min="6655" max="6655" width="5" style="2" customWidth="1"/>
    <col min="6656" max="6657" width="4.7109375" style="2" customWidth="1"/>
    <col min="6658" max="6658" width="5.7109375" style="2" customWidth="1"/>
    <col min="6659" max="6659" width="4.7109375" style="2" customWidth="1"/>
    <col min="6660" max="6661" width="6" style="2" customWidth="1"/>
    <col min="6662" max="6662" width="9.140625" style="2" customWidth="1"/>
    <col min="6663" max="6670" width="0" style="2" hidden="1" customWidth="1"/>
    <col min="6671" max="6673" width="14.7109375" style="2" customWidth="1"/>
    <col min="6674" max="6675" width="0" style="2" hidden="1" customWidth="1"/>
    <col min="6676" max="6676" width="15.42578125" style="2" customWidth="1"/>
    <col min="6677" max="6677" width="12.7109375" style="2" customWidth="1"/>
    <col min="6678" max="6678" width="11.85546875" style="2" customWidth="1"/>
    <col min="6679" max="6679" width="12" style="2" bestFit="1" customWidth="1"/>
    <col min="6680" max="6680" width="9.28515625" style="2" bestFit="1" customWidth="1"/>
    <col min="6681" max="6906" width="9.140625" style="2"/>
    <col min="6907" max="6907" width="48.85546875" style="2" customWidth="1"/>
    <col min="6908" max="6908" width="0" style="2" hidden="1" customWidth="1"/>
    <col min="6909" max="6909" width="4.140625" style="2" customWidth="1"/>
    <col min="6910" max="6910" width="4" style="2" customWidth="1"/>
    <col min="6911" max="6911" width="5" style="2" customWidth="1"/>
    <col min="6912" max="6913" width="4.7109375" style="2" customWidth="1"/>
    <col min="6914" max="6914" width="5.7109375" style="2" customWidth="1"/>
    <col min="6915" max="6915" width="4.7109375" style="2" customWidth="1"/>
    <col min="6916" max="6917" width="6" style="2" customWidth="1"/>
    <col min="6918" max="6918" width="9.140625" style="2" customWidth="1"/>
    <col min="6919" max="6926" width="0" style="2" hidden="1" customWidth="1"/>
    <col min="6927" max="6929" width="14.7109375" style="2" customWidth="1"/>
    <col min="6930" max="6931" width="0" style="2" hidden="1" customWidth="1"/>
    <col min="6932" max="6932" width="15.42578125" style="2" customWidth="1"/>
    <col min="6933" max="6933" width="12.7109375" style="2" customWidth="1"/>
    <col min="6934" max="6934" width="11.85546875" style="2" customWidth="1"/>
    <col min="6935" max="6935" width="12" style="2" bestFit="1" customWidth="1"/>
    <col min="6936" max="6936" width="9.28515625" style="2" bestFit="1" customWidth="1"/>
    <col min="6937" max="7162" width="9.140625" style="2"/>
    <col min="7163" max="7163" width="48.85546875" style="2" customWidth="1"/>
    <col min="7164" max="7164" width="0" style="2" hidden="1" customWidth="1"/>
    <col min="7165" max="7165" width="4.140625" style="2" customWidth="1"/>
    <col min="7166" max="7166" width="4" style="2" customWidth="1"/>
    <col min="7167" max="7167" width="5" style="2" customWidth="1"/>
    <col min="7168" max="7169" width="4.7109375" style="2" customWidth="1"/>
    <col min="7170" max="7170" width="5.7109375" style="2" customWidth="1"/>
    <col min="7171" max="7171" width="4.7109375" style="2" customWidth="1"/>
    <col min="7172" max="7173" width="6" style="2" customWidth="1"/>
    <col min="7174" max="7174" width="9.140625" style="2" customWidth="1"/>
    <col min="7175" max="7182" width="0" style="2" hidden="1" customWidth="1"/>
    <col min="7183" max="7185" width="14.7109375" style="2" customWidth="1"/>
    <col min="7186" max="7187" width="0" style="2" hidden="1" customWidth="1"/>
    <col min="7188" max="7188" width="15.42578125" style="2" customWidth="1"/>
    <col min="7189" max="7189" width="12.7109375" style="2" customWidth="1"/>
    <col min="7190" max="7190" width="11.85546875" style="2" customWidth="1"/>
    <col min="7191" max="7191" width="12" style="2" bestFit="1" customWidth="1"/>
    <col min="7192" max="7192" width="9.28515625" style="2" bestFit="1" customWidth="1"/>
    <col min="7193" max="7418" width="9.140625" style="2"/>
    <col min="7419" max="7419" width="48.85546875" style="2" customWidth="1"/>
    <col min="7420" max="7420" width="0" style="2" hidden="1" customWidth="1"/>
    <col min="7421" max="7421" width="4.140625" style="2" customWidth="1"/>
    <col min="7422" max="7422" width="4" style="2" customWidth="1"/>
    <col min="7423" max="7423" width="5" style="2" customWidth="1"/>
    <col min="7424" max="7425" width="4.7109375" style="2" customWidth="1"/>
    <col min="7426" max="7426" width="5.7109375" style="2" customWidth="1"/>
    <col min="7427" max="7427" width="4.7109375" style="2" customWidth="1"/>
    <col min="7428" max="7429" width="6" style="2" customWidth="1"/>
    <col min="7430" max="7430" width="9.140625" style="2" customWidth="1"/>
    <col min="7431" max="7438" width="0" style="2" hidden="1" customWidth="1"/>
    <col min="7439" max="7441" width="14.7109375" style="2" customWidth="1"/>
    <col min="7442" max="7443" width="0" style="2" hidden="1" customWidth="1"/>
    <col min="7444" max="7444" width="15.42578125" style="2" customWidth="1"/>
    <col min="7445" max="7445" width="12.7109375" style="2" customWidth="1"/>
    <col min="7446" max="7446" width="11.85546875" style="2" customWidth="1"/>
    <col min="7447" max="7447" width="12" style="2" bestFit="1" customWidth="1"/>
    <col min="7448" max="7448" width="9.28515625" style="2" bestFit="1" customWidth="1"/>
    <col min="7449" max="7674" width="9.140625" style="2"/>
    <col min="7675" max="7675" width="48.85546875" style="2" customWidth="1"/>
    <col min="7676" max="7676" width="0" style="2" hidden="1" customWidth="1"/>
    <col min="7677" max="7677" width="4.140625" style="2" customWidth="1"/>
    <col min="7678" max="7678" width="4" style="2" customWidth="1"/>
    <col min="7679" max="7679" width="5" style="2" customWidth="1"/>
    <col min="7680" max="7681" width="4.7109375" style="2" customWidth="1"/>
    <col min="7682" max="7682" width="5.7109375" style="2" customWidth="1"/>
    <col min="7683" max="7683" width="4.7109375" style="2" customWidth="1"/>
    <col min="7684" max="7685" width="6" style="2" customWidth="1"/>
    <col min="7686" max="7686" width="9.140625" style="2" customWidth="1"/>
    <col min="7687" max="7694" width="0" style="2" hidden="1" customWidth="1"/>
    <col min="7695" max="7697" width="14.7109375" style="2" customWidth="1"/>
    <col min="7698" max="7699" width="0" style="2" hidden="1" customWidth="1"/>
    <col min="7700" max="7700" width="15.42578125" style="2" customWidth="1"/>
    <col min="7701" max="7701" width="12.7109375" style="2" customWidth="1"/>
    <col min="7702" max="7702" width="11.85546875" style="2" customWidth="1"/>
    <col min="7703" max="7703" width="12" style="2" bestFit="1" customWidth="1"/>
    <col min="7704" max="7704" width="9.28515625" style="2" bestFit="1" customWidth="1"/>
    <col min="7705" max="7930" width="9.140625" style="2"/>
    <col min="7931" max="7931" width="48.85546875" style="2" customWidth="1"/>
    <col min="7932" max="7932" width="0" style="2" hidden="1" customWidth="1"/>
    <col min="7933" max="7933" width="4.140625" style="2" customWidth="1"/>
    <col min="7934" max="7934" width="4" style="2" customWidth="1"/>
    <col min="7935" max="7935" width="5" style="2" customWidth="1"/>
    <col min="7936" max="7937" width="4.7109375" style="2" customWidth="1"/>
    <col min="7938" max="7938" width="5.7109375" style="2" customWidth="1"/>
    <col min="7939" max="7939" width="4.7109375" style="2" customWidth="1"/>
    <col min="7940" max="7941" width="6" style="2" customWidth="1"/>
    <col min="7942" max="7942" width="9.140625" style="2" customWidth="1"/>
    <col min="7943" max="7950" width="0" style="2" hidden="1" customWidth="1"/>
    <col min="7951" max="7953" width="14.7109375" style="2" customWidth="1"/>
    <col min="7954" max="7955" width="0" style="2" hidden="1" customWidth="1"/>
    <col min="7956" max="7956" width="15.42578125" style="2" customWidth="1"/>
    <col min="7957" max="7957" width="12.7109375" style="2" customWidth="1"/>
    <col min="7958" max="7958" width="11.85546875" style="2" customWidth="1"/>
    <col min="7959" max="7959" width="12" style="2" bestFit="1" customWidth="1"/>
    <col min="7960" max="7960" width="9.28515625" style="2" bestFit="1" customWidth="1"/>
    <col min="7961" max="8186" width="9.140625" style="2"/>
    <col min="8187" max="8187" width="48.85546875" style="2" customWidth="1"/>
    <col min="8188" max="8188" width="0" style="2" hidden="1" customWidth="1"/>
    <col min="8189" max="8189" width="4.140625" style="2" customWidth="1"/>
    <col min="8190" max="8190" width="4" style="2" customWidth="1"/>
    <col min="8191" max="8191" width="5" style="2" customWidth="1"/>
    <col min="8192" max="8193" width="4.7109375" style="2" customWidth="1"/>
    <col min="8194" max="8194" width="5.7109375" style="2" customWidth="1"/>
    <col min="8195" max="8195" width="4.7109375" style="2" customWidth="1"/>
    <col min="8196" max="8197" width="6" style="2" customWidth="1"/>
    <col min="8198" max="8198" width="9.140625" style="2" customWidth="1"/>
    <col min="8199" max="8206" width="0" style="2" hidden="1" customWidth="1"/>
    <col min="8207" max="8209" width="14.7109375" style="2" customWidth="1"/>
    <col min="8210" max="8211" width="0" style="2" hidden="1" customWidth="1"/>
    <col min="8212" max="8212" width="15.42578125" style="2" customWidth="1"/>
    <col min="8213" max="8213" width="12.7109375" style="2" customWidth="1"/>
    <col min="8214" max="8214" width="11.85546875" style="2" customWidth="1"/>
    <col min="8215" max="8215" width="12" style="2" bestFit="1" customWidth="1"/>
    <col min="8216" max="8216" width="9.28515625" style="2" bestFit="1" customWidth="1"/>
    <col min="8217" max="8442" width="9.140625" style="2"/>
    <col min="8443" max="8443" width="48.85546875" style="2" customWidth="1"/>
    <col min="8444" max="8444" width="0" style="2" hidden="1" customWidth="1"/>
    <col min="8445" max="8445" width="4.140625" style="2" customWidth="1"/>
    <col min="8446" max="8446" width="4" style="2" customWidth="1"/>
    <col min="8447" max="8447" width="5" style="2" customWidth="1"/>
    <col min="8448" max="8449" width="4.7109375" style="2" customWidth="1"/>
    <col min="8450" max="8450" width="5.7109375" style="2" customWidth="1"/>
    <col min="8451" max="8451" width="4.7109375" style="2" customWidth="1"/>
    <col min="8452" max="8453" width="6" style="2" customWidth="1"/>
    <col min="8454" max="8454" width="9.140625" style="2" customWidth="1"/>
    <col min="8455" max="8462" width="0" style="2" hidden="1" customWidth="1"/>
    <col min="8463" max="8465" width="14.7109375" style="2" customWidth="1"/>
    <col min="8466" max="8467" width="0" style="2" hidden="1" customWidth="1"/>
    <col min="8468" max="8468" width="15.42578125" style="2" customWidth="1"/>
    <col min="8469" max="8469" width="12.7109375" style="2" customWidth="1"/>
    <col min="8470" max="8470" width="11.85546875" style="2" customWidth="1"/>
    <col min="8471" max="8471" width="12" style="2" bestFit="1" customWidth="1"/>
    <col min="8472" max="8472" width="9.28515625" style="2" bestFit="1" customWidth="1"/>
    <col min="8473" max="8698" width="9.140625" style="2"/>
    <col min="8699" max="8699" width="48.85546875" style="2" customWidth="1"/>
    <col min="8700" max="8700" width="0" style="2" hidden="1" customWidth="1"/>
    <col min="8701" max="8701" width="4.140625" style="2" customWidth="1"/>
    <col min="8702" max="8702" width="4" style="2" customWidth="1"/>
    <col min="8703" max="8703" width="5" style="2" customWidth="1"/>
    <col min="8704" max="8705" width="4.7109375" style="2" customWidth="1"/>
    <col min="8706" max="8706" width="5.7109375" style="2" customWidth="1"/>
    <col min="8707" max="8707" width="4.7109375" style="2" customWidth="1"/>
    <col min="8708" max="8709" width="6" style="2" customWidth="1"/>
    <col min="8710" max="8710" width="9.140625" style="2" customWidth="1"/>
    <col min="8711" max="8718" width="0" style="2" hidden="1" customWidth="1"/>
    <col min="8719" max="8721" width="14.7109375" style="2" customWidth="1"/>
    <col min="8722" max="8723" width="0" style="2" hidden="1" customWidth="1"/>
    <col min="8724" max="8724" width="15.42578125" style="2" customWidth="1"/>
    <col min="8725" max="8725" width="12.7109375" style="2" customWidth="1"/>
    <col min="8726" max="8726" width="11.85546875" style="2" customWidth="1"/>
    <col min="8727" max="8727" width="12" style="2" bestFit="1" customWidth="1"/>
    <col min="8728" max="8728" width="9.28515625" style="2" bestFit="1" customWidth="1"/>
    <col min="8729" max="8954" width="9.140625" style="2"/>
    <col min="8955" max="8955" width="48.85546875" style="2" customWidth="1"/>
    <col min="8956" max="8956" width="0" style="2" hidden="1" customWidth="1"/>
    <col min="8957" max="8957" width="4.140625" style="2" customWidth="1"/>
    <col min="8958" max="8958" width="4" style="2" customWidth="1"/>
    <col min="8959" max="8959" width="5" style="2" customWidth="1"/>
    <col min="8960" max="8961" width="4.7109375" style="2" customWidth="1"/>
    <col min="8962" max="8962" width="5.7109375" style="2" customWidth="1"/>
    <col min="8963" max="8963" width="4.7109375" style="2" customWidth="1"/>
    <col min="8964" max="8965" width="6" style="2" customWidth="1"/>
    <col min="8966" max="8966" width="9.140625" style="2" customWidth="1"/>
    <col min="8967" max="8974" width="0" style="2" hidden="1" customWidth="1"/>
    <col min="8975" max="8977" width="14.7109375" style="2" customWidth="1"/>
    <col min="8978" max="8979" width="0" style="2" hidden="1" customWidth="1"/>
    <col min="8980" max="8980" width="15.42578125" style="2" customWidth="1"/>
    <col min="8981" max="8981" width="12.7109375" style="2" customWidth="1"/>
    <col min="8982" max="8982" width="11.85546875" style="2" customWidth="1"/>
    <col min="8983" max="8983" width="12" style="2" bestFit="1" customWidth="1"/>
    <col min="8984" max="8984" width="9.28515625" style="2" bestFit="1" customWidth="1"/>
    <col min="8985" max="9210" width="9.140625" style="2"/>
    <col min="9211" max="9211" width="48.85546875" style="2" customWidth="1"/>
    <col min="9212" max="9212" width="0" style="2" hidden="1" customWidth="1"/>
    <col min="9213" max="9213" width="4.140625" style="2" customWidth="1"/>
    <col min="9214" max="9214" width="4" style="2" customWidth="1"/>
    <col min="9215" max="9215" width="5" style="2" customWidth="1"/>
    <col min="9216" max="9217" width="4.7109375" style="2" customWidth="1"/>
    <col min="9218" max="9218" width="5.7109375" style="2" customWidth="1"/>
    <col min="9219" max="9219" width="4.7109375" style="2" customWidth="1"/>
    <col min="9220" max="9221" width="6" style="2" customWidth="1"/>
    <col min="9222" max="9222" width="9.140625" style="2" customWidth="1"/>
    <col min="9223" max="9230" width="0" style="2" hidden="1" customWidth="1"/>
    <col min="9231" max="9233" width="14.7109375" style="2" customWidth="1"/>
    <col min="9234" max="9235" width="0" style="2" hidden="1" customWidth="1"/>
    <col min="9236" max="9236" width="15.42578125" style="2" customWidth="1"/>
    <col min="9237" max="9237" width="12.7109375" style="2" customWidth="1"/>
    <col min="9238" max="9238" width="11.85546875" style="2" customWidth="1"/>
    <col min="9239" max="9239" width="12" style="2" bestFit="1" customWidth="1"/>
    <col min="9240" max="9240" width="9.28515625" style="2" bestFit="1" customWidth="1"/>
    <col min="9241" max="9466" width="9.140625" style="2"/>
    <col min="9467" max="9467" width="48.85546875" style="2" customWidth="1"/>
    <col min="9468" max="9468" width="0" style="2" hidden="1" customWidth="1"/>
    <col min="9469" max="9469" width="4.140625" style="2" customWidth="1"/>
    <col min="9470" max="9470" width="4" style="2" customWidth="1"/>
    <col min="9471" max="9471" width="5" style="2" customWidth="1"/>
    <col min="9472" max="9473" width="4.7109375" style="2" customWidth="1"/>
    <col min="9474" max="9474" width="5.7109375" style="2" customWidth="1"/>
    <col min="9475" max="9475" width="4.7109375" style="2" customWidth="1"/>
    <col min="9476" max="9477" width="6" style="2" customWidth="1"/>
    <col min="9478" max="9478" width="9.140625" style="2" customWidth="1"/>
    <col min="9479" max="9486" width="0" style="2" hidden="1" customWidth="1"/>
    <col min="9487" max="9489" width="14.7109375" style="2" customWidth="1"/>
    <col min="9490" max="9491" width="0" style="2" hidden="1" customWidth="1"/>
    <col min="9492" max="9492" width="15.42578125" style="2" customWidth="1"/>
    <col min="9493" max="9493" width="12.7109375" style="2" customWidth="1"/>
    <col min="9494" max="9494" width="11.85546875" style="2" customWidth="1"/>
    <col min="9495" max="9495" width="12" style="2" bestFit="1" customWidth="1"/>
    <col min="9496" max="9496" width="9.28515625" style="2" bestFit="1" customWidth="1"/>
    <col min="9497" max="9722" width="9.140625" style="2"/>
    <col min="9723" max="9723" width="48.85546875" style="2" customWidth="1"/>
    <col min="9724" max="9724" width="0" style="2" hidden="1" customWidth="1"/>
    <col min="9725" max="9725" width="4.140625" style="2" customWidth="1"/>
    <col min="9726" max="9726" width="4" style="2" customWidth="1"/>
    <col min="9727" max="9727" width="5" style="2" customWidth="1"/>
    <col min="9728" max="9729" width="4.7109375" style="2" customWidth="1"/>
    <col min="9730" max="9730" width="5.7109375" style="2" customWidth="1"/>
    <col min="9731" max="9731" width="4.7109375" style="2" customWidth="1"/>
    <col min="9732" max="9733" width="6" style="2" customWidth="1"/>
    <col min="9734" max="9734" width="9.140625" style="2" customWidth="1"/>
    <col min="9735" max="9742" width="0" style="2" hidden="1" customWidth="1"/>
    <col min="9743" max="9745" width="14.7109375" style="2" customWidth="1"/>
    <col min="9746" max="9747" width="0" style="2" hidden="1" customWidth="1"/>
    <col min="9748" max="9748" width="15.42578125" style="2" customWidth="1"/>
    <col min="9749" max="9749" width="12.7109375" style="2" customWidth="1"/>
    <col min="9750" max="9750" width="11.85546875" style="2" customWidth="1"/>
    <col min="9751" max="9751" width="12" style="2" bestFit="1" customWidth="1"/>
    <col min="9752" max="9752" width="9.28515625" style="2" bestFit="1" customWidth="1"/>
    <col min="9753" max="9978" width="9.140625" style="2"/>
    <col min="9979" max="9979" width="48.85546875" style="2" customWidth="1"/>
    <col min="9980" max="9980" width="0" style="2" hidden="1" customWidth="1"/>
    <col min="9981" max="9981" width="4.140625" style="2" customWidth="1"/>
    <col min="9982" max="9982" width="4" style="2" customWidth="1"/>
    <col min="9983" max="9983" width="5" style="2" customWidth="1"/>
    <col min="9984" max="9985" width="4.7109375" style="2" customWidth="1"/>
    <col min="9986" max="9986" width="5.7109375" style="2" customWidth="1"/>
    <col min="9987" max="9987" width="4.7109375" style="2" customWidth="1"/>
    <col min="9988" max="9989" width="6" style="2" customWidth="1"/>
    <col min="9990" max="9990" width="9.140625" style="2" customWidth="1"/>
    <col min="9991" max="9998" width="0" style="2" hidden="1" customWidth="1"/>
    <col min="9999" max="10001" width="14.7109375" style="2" customWidth="1"/>
    <col min="10002" max="10003" width="0" style="2" hidden="1" customWidth="1"/>
    <col min="10004" max="10004" width="15.42578125" style="2" customWidth="1"/>
    <col min="10005" max="10005" width="12.7109375" style="2" customWidth="1"/>
    <col min="10006" max="10006" width="11.85546875" style="2" customWidth="1"/>
    <col min="10007" max="10007" width="12" style="2" bestFit="1" customWidth="1"/>
    <col min="10008" max="10008" width="9.28515625" style="2" bestFit="1" customWidth="1"/>
    <col min="10009" max="10234" width="9.140625" style="2"/>
    <col min="10235" max="10235" width="48.85546875" style="2" customWidth="1"/>
    <col min="10236" max="10236" width="0" style="2" hidden="1" customWidth="1"/>
    <col min="10237" max="10237" width="4.140625" style="2" customWidth="1"/>
    <col min="10238" max="10238" width="4" style="2" customWidth="1"/>
    <col min="10239" max="10239" width="5" style="2" customWidth="1"/>
    <col min="10240" max="10241" width="4.7109375" style="2" customWidth="1"/>
    <col min="10242" max="10242" width="5.7109375" style="2" customWidth="1"/>
    <col min="10243" max="10243" width="4.7109375" style="2" customWidth="1"/>
    <col min="10244" max="10245" width="6" style="2" customWidth="1"/>
    <col min="10246" max="10246" width="9.140625" style="2" customWidth="1"/>
    <col min="10247" max="10254" width="0" style="2" hidden="1" customWidth="1"/>
    <col min="10255" max="10257" width="14.7109375" style="2" customWidth="1"/>
    <col min="10258" max="10259" width="0" style="2" hidden="1" customWidth="1"/>
    <col min="10260" max="10260" width="15.42578125" style="2" customWidth="1"/>
    <col min="10261" max="10261" width="12.7109375" style="2" customWidth="1"/>
    <col min="10262" max="10262" width="11.85546875" style="2" customWidth="1"/>
    <col min="10263" max="10263" width="12" style="2" bestFit="1" customWidth="1"/>
    <col min="10264" max="10264" width="9.28515625" style="2" bestFit="1" customWidth="1"/>
    <col min="10265" max="10490" width="9.140625" style="2"/>
    <col min="10491" max="10491" width="48.85546875" style="2" customWidth="1"/>
    <col min="10492" max="10492" width="0" style="2" hidden="1" customWidth="1"/>
    <col min="10493" max="10493" width="4.140625" style="2" customWidth="1"/>
    <col min="10494" max="10494" width="4" style="2" customWidth="1"/>
    <col min="10495" max="10495" width="5" style="2" customWidth="1"/>
    <col min="10496" max="10497" width="4.7109375" style="2" customWidth="1"/>
    <col min="10498" max="10498" width="5.7109375" style="2" customWidth="1"/>
    <col min="10499" max="10499" width="4.7109375" style="2" customWidth="1"/>
    <col min="10500" max="10501" width="6" style="2" customWidth="1"/>
    <col min="10502" max="10502" width="9.140625" style="2" customWidth="1"/>
    <col min="10503" max="10510" width="0" style="2" hidden="1" customWidth="1"/>
    <col min="10511" max="10513" width="14.7109375" style="2" customWidth="1"/>
    <col min="10514" max="10515" width="0" style="2" hidden="1" customWidth="1"/>
    <col min="10516" max="10516" width="15.42578125" style="2" customWidth="1"/>
    <col min="10517" max="10517" width="12.7109375" style="2" customWidth="1"/>
    <col min="10518" max="10518" width="11.85546875" style="2" customWidth="1"/>
    <col min="10519" max="10519" width="12" style="2" bestFit="1" customWidth="1"/>
    <col min="10520" max="10520" width="9.28515625" style="2" bestFit="1" customWidth="1"/>
    <col min="10521" max="10746" width="9.140625" style="2"/>
    <col min="10747" max="10747" width="48.85546875" style="2" customWidth="1"/>
    <col min="10748" max="10748" width="0" style="2" hidden="1" customWidth="1"/>
    <col min="10749" max="10749" width="4.140625" style="2" customWidth="1"/>
    <col min="10750" max="10750" width="4" style="2" customWidth="1"/>
    <col min="10751" max="10751" width="5" style="2" customWidth="1"/>
    <col min="10752" max="10753" width="4.7109375" style="2" customWidth="1"/>
    <col min="10754" max="10754" width="5.7109375" style="2" customWidth="1"/>
    <col min="10755" max="10755" width="4.7109375" style="2" customWidth="1"/>
    <col min="10756" max="10757" width="6" style="2" customWidth="1"/>
    <col min="10758" max="10758" width="9.140625" style="2" customWidth="1"/>
    <col min="10759" max="10766" width="0" style="2" hidden="1" customWidth="1"/>
    <col min="10767" max="10769" width="14.7109375" style="2" customWidth="1"/>
    <col min="10770" max="10771" width="0" style="2" hidden="1" customWidth="1"/>
    <col min="10772" max="10772" width="15.42578125" style="2" customWidth="1"/>
    <col min="10773" max="10773" width="12.7109375" style="2" customWidth="1"/>
    <col min="10774" max="10774" width="11.85546875" style="2" customWidth="1"/>
    <col min="10775" max="10775" width="12" style="2" bestFit="1" customWidth="1"/>
    <col min="10776" max="10776" width="9.28515625" style="2" bestFit="1" customWidth="1"/>
    <col min="10777" max="11002" width="9.140625" style="2"/>
    <col min="11003" max="11003" width="48.85546875" style="2" customWidth="1"/>
    <col min="11004" max="11004" width="0" style="2" hidden="1" customWidth="1"/>
    <col min="11005" max="11005" width="4.140625" style="2" customWidth="1"/>
    <col min="11006" max="11006" width="4" style="2" customWidth="1"/>
    <col min="11007" max="11007" width="5" style="2" customWidth="1"/>
    <col min="11008" max="11009" width="4.7109375" style="2" customWidth="1"/>
    <col min="11010" max="11010" width="5.7109375" style="2" customWidth="1"/>
    <col min="11011" max="11011" width="4.7109375" style="2" customWidth="1"/>
    <col min="11012" max="11013" width="6" style="2" customWidth="1"/>
    <col min="11014" max="11014" width="9.140625" style="2" customWidth="1"/>
    <col min="11015" max="11022" width="0" style="2" hidden="1" customWidth="1"/>
    <col min="11023" max="11025" width="14.7109375" style="2" customWidth="1"/>
    <col min="11026" max="11027" width="0" style="2" hidden="1" customWidth="1"/>
    <col min="11028" max="11028" width="15.42578125" style="2" customWidth="1"/>
    <col min="11029" max="11029" width="12.7109375" style="2" customWidth="1"/>
    <col min="11030" max="11030" width="11.85546875" style="2" customWidth="1"/>
    <col min="11031" max="11031" width="12" style="2" bestFit="1" customWidth="1"/>
    <col min="11032" max="11032" width="9.28515625" style="2" bestFit="1" customWidth="1"/>
    <col min="11033" max="11258" width="9.140625" style="2"/>
    <col min="11259" max="11259" width="48.85546875" style="2" customWidth="1"/>
    <col min="11260" max="11260" width="0" style="2" hidden="1" customWidth="1"/>
    <col min="11261" max="11261" width="4.140625" style="2" customWidth="1"/>
    <col min="11262" max="11262" width="4" style="2" customWidth="1"/>
    <col min="11263" max="11263" width="5" style="2" customWidth="1"/>
    <col min="11264" max="11265" width="4.7109375" style="2" customWidth="1"/>
    <col min="11266" max="11266" width="5.7109375" style="2" customWidth="1"/>
    <col min="11267" max="11267" width="4.7109375" style="2" customWidth="1"/>
    <col min="11268" max="11269" width="6" style="2" customWidth="1"/>
    <col min="11270" max="11270" width="9.140625" style="2" customWidth="1"/>
    <col min="11271" max="11278" width="0" style="2" hidden="1" customWidth="1"/>
    <col min="11279" max="11281" width="14.7109375" style="2" customWidth="1"/>
    <col min="11282" max="11283" width="0" style="2" hidden="1" customWidth="1"/>
    <col min="11284" max="11284" width="15.42578125" style="2" customWidth="1"/>
    <col min="11285" max="11285" width="12.7109375" style="2" customWidth="1"/>
    <col min="11286" max="11286" width="11.85546875" style="2" customWidth="1"/>
    <col min="11287" max="11287" width="12" style="2" bestFit="1" customWidth="1"/>
    <col min="11288" max="11288" width="9.28515625" style="2" bestFit="1" customWidth="1"/>
    <col min="11289" max="11514" width="9.140625" style="2"/>
    <col min="11515" max="11515" width="48.85546875" style="2" customWidth="1"/>
    <col min="11516" max="11516" width="0" style="2" hidden="1" customWidth="1"/>
    <col min="11517" max="11517" width="4.140625" style="2" customWidth="1"/>
    <col min="11518" max="11518" width="4" style="2" customWidth="1"/>
    <col min="11519" max="11519" width="5" style="2" customWidth="1"/>
    <col min="11520" max="11521" width="4.7109375" style="2" customWidth="1"/>
    <col min="11522" max="11522" width="5.7109375" style="2" customWidth="1"/>
    <col min="11523" max="11523" width="4.7109375" style="2" customWidth="1"/>
    <col min="11524" max="11525" width="6" style="2" customWidth="1"/>
    <col min="11526" max="11526" width="9.140625" style="2" customWidth="1"/>
    <col min="11527" max="11534" width="0" style="2" hidden="1" customWidth="1"/>
    <col min="11535" max="11537" width="14.7109375" style="2" customWidth="1"/>
    <col min="11538" max="11539" width="0" style="2" hidden="1" customWidth="1"/>
    <col min="11540" max="11540" width="15.42578125" style="2" customWidth="1"/>
    <col min="11541" max="11541" width="12.7109375" style="2" customWidth="1"/>
    <col min="11542" max="11542" width="11.85546875" style="2" customWidth="1"/>
    <col min="11543" max="11543" width="12" style="2" bestFit="1" customWidth="1"/>
    <col min="11544" max="11544" width="9.28515625" style="2" bestFit="1" customWidth="1"/>
    <col min="11545" max="11770" width="9.140625" style="2"/>
    <col min="11771" max="11771" width="48.85546875" style="2" customWidth="1"/>
    <col min="11772" max="11772" width="0" style="2" hidden="1" customWidth="1"/>
    <col min="11773" max="11773" width="4.140625" style="2" customWidth="1"/>
    <col min="11774" max="11774" width="4" style="2" customWidth="1"/>
    <col min="11775" max="11775" width="5" style="2" customWidth="1"/>
    <col min="11776" max="11777" width="4.7109375" style="2" customWidth="1"/>
    <col min="11778" max="11778" width="5.7109375" style="2" customWidth="1"/>
    <col min="11779" max="11779" width="4.7109375" style="2" customWidth="1"/>
    <col min="11780" max="11781" width="6" style="2" customWidth="1"/>
    <col min="11782" max="11782" width="9.140625" style="2" customWidth="1"/>
    <col min="11783" max="11790" width="0" style="2" hidden="1" customWidth="1"/>
    <col min="11791" max="11793" width="14.7109375" style="2" customWidth="1"/>
    <col min="11794" max="11795" width="0" style="2" hidden="1" customWidth="1"/>
    <col min="11796" max="11796" width="15.42578125" style="2" customWidth="1"/>
    <col min="11797" max="11797" width="12.7109375" style="2" customWidth="1"/>
    <col min="11798" max="11798" width="11.85546875" style="2" customWidth="1"/>
    <col min="11799" max="11799" width="12" style="2" bestFit="1" customWidth="1"/>
    <col min="11800" max="11800" width="9.28515625" style="2" bestFit="1" customWidth="1"/>
    <col min="11801" max="12026" width="9.140625" style="2"/>
    <col min="12027" max="12027" width="48.85546875" style="2" customWidth="1"/>
    <col min="12028" max="12028" width="0" style="2" hidden="1" customWidth="1"/>
    <col min="12029" max="12029" width="4.140625" style="2" customWidth="1"/>
    <col min="12030" max="12030" width="4" style="2" customWidth="1"/>
    <col min="12031" max="12031" width="5" style="2" customWidth="1"/>
    <col min="12032" max="12033" width="4.7109375" style="2" customWidth="1"/>
    <col min="12034" max="12034" width="5.7109375" style="2" customWidth="1"/>
    <col min="12035" max="12035" width="4.7109375" style="2" customWidth="1"/>
    <col min="12036" max="12037" width="6" style="2" customWidth="1"/>
    <col min="12038" max="12038" width="9.140625" style="2" customWidth="1"/>
    <col min="12039" max="12046" width="0" style="2" hidden="1" customWidth="1"/>
    <col min="12047" max="12049" width="14.7109375" style="2" customWidth="1"/>
    <col min="12050" max="12051" width="0" style="2" hidden="1" customWidth="1"/>
    <col min="12052" max="12052" width="15.42578125" style="2" customWidth="1"/>
    <col min="12053" max="12053" width="12.7109375" style="2" customWidth="1"/>
    <col min="12054" max="12054" width="11.85546875" style="2" customWidth="1"/>
    <col min="12055" max="12055" width="12" style="2" bestFit="1" customWidth="1"/>
    <col min="12056" max="12056" width="9.28515625" style="2" bestFit="1" customWidth="1"/>
    <col min="12057" max="12282" width="9.140625" style="2"/>
    <col min="12283" max="12283" width="48.85546875" style="2" customWidth="1"/>
    <col min="12284" max="12284" width="0" style="2" hidden="1" customWidth="1"/>
    <col min="12285" max="12285" width="4.140625" style="2" customWidth="1"/>
    <col min="12286" max="12286" width="4" style="2" customWidth="1"/>
    <col min="12287" max="12287" width="5" style="2" customWidth="1"/>
    <col min="12288" max="12289" width="4.7109375" style="2" customWidth="1"/>
    <col min="12290" max="12290" width="5.7109375" style="2" customWidth="1"/>
    <col min="12291" max="12291" width="4.7109375" style="2" customWidth="1"/>
    <col min="12292" max="12293" width="6" style="2" customWidth="1"/>
    <col min="12294" max="12294" width="9.140625" style="2" customWidth="1"/>
    <col min="12295" max="12302" width="0" style="2" hidden="1" customWidth="1"/>
    <col min="12303" max="12305" width="14.7109375" style="2" customWidth="1"/>
    <col min="12306" max="12307" width="0" style="2" hidden="1" customWidth="1"/>
    <col min="12308" max="12308" width="15.42578125" style="2" customWidth="1"/>
    <col min="12309" max="12309" width="12.7109375" style="2" customWidth="1"/>
    <col min="12310" max="12310" width="11.85546875" style="2" customWidth="1"/>
    <col min="12311" max="12311" width="12" style="2" bestFit="1" customWidth="1"/>
    <col min="12312" max="12312" width="9.28515625" style="2" bestFit="1" customWidth="1"/>
    <col min="12313" max="12538" width="9.140625" style="2"/>
    <col min="12539" max="12539" width="48.85546875" style="2" customWidth="1"/>
    <col min="12540" max="12540" width="0" style="2" hidden="1" customWidth="1"/>
    <col min="12541" max="12541" width="4.140625" style="2" customWidth="1"/>
    <col min="12542" max="12542" width="4" style="2" customWidth="1"/>
    <col min="12543" max="12543" width="5" style="2" customWidth="1"/>
    <col min="12544" max="12545" width="4.7109375" style="2" customWidth="1"/>
    <col min="12546" max="12546" width="5.7109375" style="2" customWidth="1"/>
    <col min="12547" max="12547" width="4.7109375" style="2" customWidth="1"/>
    <col min="12548" max="12549" width="6" style="2" customWidth="1"/>
    <col min="12550" max="12550" width="9.140625" style="2" customWidth="1"/>
    <col min="12551" max="12558" width="0" style="2" hidden="1" customWidth="1"/>
    <col min="12559" max="12561" width="14.7109375" style="2" customWidth="1"/>
    <col min="12562" max="12563" width="0" style="2" hidden="1" customWidth="1"/>
    <col min="12564" max="12564" width="15.42578125" style="2" customWidth="1"/>
    <col min="12565" max="12565" width="12.7109375" style="2" customWidth="1"/>
    <col min="12566" max="12566" width="11.85546875" style="2" customWidth="1"/>
    <col min="12567" max="12567" width="12" style="2" bestFit="1" customWidth="1"/>
    <col min="12568" max="12568" width="9.28515625" style="2" bestFit="1" customWidth="1"/>
    <col min="12569" max="12794" width="9.140625" style="2"/>
    <col min="12795" max="12795" width="48.85546875" style="2" customWidth="1"/>
    <col min="12796" max="12796" width="0" style="2" hidden="1" customWidth="1"/>
    <col min="12797" max="12797" width="4.140625" style="2" customWidth="1"/>
    <col min="12798" max="12798" width="4" style="2" customWidth="1"/>
    <col min="12799" max="12799" width="5" style="2" customWidth="1"/>
    <col min="12800" max="12801" width="4.7109375" style="2" customWidth="1"/>
    <col min="12802" max="12802" width="5.7109375" style="2" customWidth="1"/>
    <col min="12803" max="12803" width="4.7109375" style="2" customWidth="1"/>
    <col min="12804" max="12805" width="6" style="2" customWidth="1"/>
    <col min="12806" max="12806" width="9.140625" style="2" customWidth="1"/>
    <col min="12807" max="12814" width="0" style="2" hidden="1" customWidth="1"/>
    <col min="12815" max="12817" width="14.7109375" style="2" customWidth="1"/>
    <col min="12818" max="12819" width="0" style="2" hidden="1" customWidth="1"/>
    <col min="12820" max="12820" width="15.42578125" style="2" customWidth="1"/>
    <col min="12821" max="12821" width="12.7109375" style="2" customWidth="1"/>
    <col min="12822" max="12822" width="11.85546875" style="2" customWidth="1"/>
    <col min="12823" max="12823" width="12" style="2" bestFit="1" customWidth="1"/>
    <col min="12824" max="12824" width="9.28515625" style="2" bestFit="1" customWidth="1"/>
    <col min="12825" max="13050" width="9.140625" style="2"/>
    <col min="13051" max="13051" width="48.85546875" style="2" customWidth="1"/>
    <col min="13052" max="13052" width="0" style="2" hidden="1" customWidth="1"/>
    <col min="13053" max="13053" width="4.140625" style="2" customWidth="1"/>
    <col min="13054" max="13054" width="4" style="2" customWidth="1"/>
    <col min="13055" max="13055" width="5" style="2" customWidth="1"/>
    <col min="13056" max="13057" width="4.7109375" style="2" customWidth="1"/>
    <col min="13058" max="13058" width="5.7109375" style="2" customWidth="1"/>
    <col min="13059" max="13059" width="4.7109375" style="2" customWidth="1"/>
    <col min="13060" max="13061" width="6" style="2" customWidth="1"/>
    <col min="13062" max="13062" width="9.140625" style="2" customWidth="1"/>
    <col min="13063" max="13070" width="0" style="2" hidden="1" customWidth="1"/>
    <col min="13071" max="13073" width="14.7109375" style="2" customWidth="1"/>
    <col min="13074" max="13075" width="0" style="2" hidden="1" customWidth="1"/>
    <col min="13076" max="13076" width="15.42578125" style="2" customWidth="1"/>
    <col min="13077" max="13077" width="12.7109375" style="2" customWidth="1"/>
    <col min="13078" max="13078" width="11.85546875" style="2" customWidth="1"/>
    <col min="13079" max="13079" width="12" style="2" bestFit="1" customWidth="1"/>
    <col min="13080" max="13080" width="9.28515625" style="2" bestFit="1" customWidth="1"/>
    <col min="13081" max="13306" width="9.140625" style="2"/>
    <col min="13307" max="13307" width="48.85546875" style="2" customWidth="1"/>
    <col min="13308" max="13308" width="0" style="2" hidden="1" customWidth="1"/>
    <col min="13309" max="13309" width="4.140625" style="2" customWidth="1"/>
    <col min="13310" max="13310" width="4" style="2" customWidth="1"/>
    <col min="13311" max="13311" width="5" style="2" customWidth="1"/>
    <col min="13312" max="13313" width="4.7109375" style="2" customWidth="1"/>
    <col min="13314" max="13314" width="5.7109375" style="2" customWidth="1"/>
    <col min="13315" max="13315" width="4.7109375" style="2" customWidth="1"/>
    <col min="13316" max="13317" width="6" style="2" customWidth="1"/>
    <col min="13318" max="13318" width="9.140625" style="2" customWidth="1"/>
    <col min="13319" max="13326" width="0" style="2" hidden="1" customWidth="1"/>
    <col min="13327" max="13329" width="14.7109375" style="2" customWidth="1"/>
    <col min="13330" max="13331" width="0" style="2" hidden="1" customWidth="1"/>
    <col min="13332" max="13332" width="15.42578125" style="2" customWidth="1"/>
    <col min="13333" max="13333" width="12.7109375" style="2" customWidth="1"/>
    <col min="13334" max="13334" width="11.85546875" style="2" customWidth="1"/>
    <col min="13335" max="13335" width="12" style="2" bestFit="1" customWidth="1"/>
    <col min="13336" max="13336" width="9.28515625" style="2" bestFit="1" customWidth="1"/>
    <col min="13337" max="13562" width="9.140625" style="2"/>
    <col min="13563" max="13563" width="48.85546875" style="2" customWidth="1"/>
    <col min="13564" max="13564" width="0" style="2" hidden="1" customWidth="1"/>
    <col min="13565" max="13565" width="4.140625" style="2" customWidth="1"/>
    <col min="13566" max="13566" width="4" style="2" customWidth="1"/>
    <col min="13567" max="13567" width="5" style="2" customWidth="1"/>
    <col min="13568" max="13569" width="4.7109375" style="2" customWidth="1"/>
    <col min="13570" max="13570" width="5.7109375" style="2" customWidth="1"/>
    <col min="13571" max="13571" width="4.7109375" style="2" customWidth="1"/>
    <col min="13572" max="13573" width="6" style="2" customWidth="1"/>
    <col min="13574" max="13574" width="9.140625" style="2" customWidth="1"/>
    <col min="13575" max="13582" width="0" style="2" hidden="1" customWidth="1"/>
    <col min="13583" max="13585" width="14.7109375" style="2" customWidth="1"/>
    <col min="13586" max="13587" width="0" style="2" hidden="1" customWidth="1"/>
    <col min="13588" max="13588" width="15.42578125" style="2" customWidth="1"/>
    <col min="13589" max="13589" width="12.7109375" style="2" customWidth="1"/>
    <col min="13590" max="13590" width="11.85546875" style="2" customWidth="1"/>
    <col min="13591" max="13591" width="12" style="2" bestFit="1" customWidth="1"/>
    <col min="13592" max="13592" width="9.28515625" style="2" bestFit="1" customWidth="1"/>
    <col min="13593" max="13818" width="9.140625" style="2"/>
    <col min="13819" max="13819" width="48.85546875" style="2" customWidth="1"/>
    <col min="13820" max="13820" width="0" style="2" hidden="1" customWidth="1"/>
    <col min="13821" max="13821" width="4.140625" style="2" customWidth="1"/>
    <col min="13822" max="13822" width="4" style="2" customWidth="1"/>
    <col min="13823" max="13823" width="5" style="2" customWidth="1"/>
    <col min="13824" max="13825" width="4.7109375" style="2" customWidth="1"/>
    <col min="13826" max="13826" width="5.7109375" style="2" customWidth="1"/>
    <col min="13827" max="13827" width="4.7109375" style="2" customWidth="1"/>
    <col min="13828" max="13829" width="6" style="2" customWidth="1"/>
    <col min="13830" max="13830" width="9.140625" style="2" customWidth="1"/>
    <col min="13831" max="13838" width="0" style="2" hidden="1" customWidth="1"/>
    <col min="13839" max="13841" width="14.7109375" style="2" customWidth="1"/>
    <col min="13842" max="13843" width="0" style="2" hidden="1" customWidth="1"/>
    <col min="13844" max="13844" width="15.42578125" style="2" customWidth="1"/>
    <col min="13845" max="13845" width="12.7109375" style="2" customWidth="1"/>
    <col min="13846" max="13846" width="11.85546875" style="2" customWidth="1"/>
    <col min="13847" max="13847" width="12" style="2" bestFit="1" customWidth="1"/>
    <col min="13848" max="13848" width="9.28515625" style="2" bestFit="1" customWidth="1"/>
    <col min="13849" max="14074" width="9.140625" style="2"/>
    <col min="14075" max="14075" width="48.85546875" style="2" customWidth="1"/>
    <col min="14076" max="14076" width="0" style="2" hidden="1" customWidth="1"/>
    <col min="14077" max="14077" width="4.140625" style="2" customWidth="1"/>
    <col min="14078" max="14078" width="4" style="2" customWidth="1"/>
    <col min="14079" max="14079" width="5" style="2" customWidth="1"/>
    <col min="14080" max="14081" width="4.7109375" style="2" customWidth="1"/>
    <col min="14082" max="14082" width="5.7109375" style="2" customWidth="1"/>
    <col min="14083" max="14083" width="4.7109375" style="2" customWidth="1"/>
    <col min="14084" max="14085" width="6" style="2" customWidth="1"/>
    <col min="14086" max="14086" width="9.140625" style="2" customWidth="1"/>
    <col min="14087" max="14094" width="0" style="2" hidden="1" customWidth="1"/>
    <col min="14095" max="14097" width="14.7109375" style="2" customWidth="1"/>
    <col min="14098" max="14099" width="0" style="2" hidden="1" customWidth="1"/>
    <col min="14100" max="14100" width="15.42578125" style="2" customWidth="1"/>
    <col min="14101" max="14101" width="12.7109375" style="2" customWidth="1"/>
    <col min="14102" max="14102" width="11.85546875" style="2" customWidth="1"/>
    <col min="14103" max="14103" width="12" style="2" bestFit="1" customWidth="1"/>
    <col min="14104" max="14104" width="9.28515625" style="2" bestFit="1" customWidth="1"/>
    <col min="14105" max="14330" width="9.140625" style="2"/>
    <col min="14331" max="14331" width="48.85546875" style="2" customWidth="1"/>
    <col min="14332" max="14332" width="0" style="2" hidden="1" customWidth="1"/>
    <col min="14333" max="14333" width="4.140625" style="2" customWidth="1"/>
    <col min="14334" max="14334" width="4" style="2" customWidth="1"/>
    <col min="14335" max="14335" width="5" style="2" customWidth="1"/>
    <col min="14336" max="14337" width="4.7109375" style="2" customWidth="1"/>
    <col min="14338" max="14338" width="5.7109375" style="2" customWidth="1"/>
    <col min="14339" max="14339" width="4.7109375" style="2" customWidth="1"/>
    <col min="14340" max="14341" width="6" style="2" customWidth="1"/>
    <col min="14342" max="14342" width="9.140625" style="2" customWidth="1"/>
    <col min="14343" max="14350" width="0" style="2" hidden="1" customWidth="1"/>
    <col min="14351" max="14353" width="14.7109375" style="2" customWidth="1"/>
    <col min="14354" max="14355" width="0" style="2" hidden="1" customWidth="1"/>
    <col min="14356" max="14356" width="15.42578125" style="2" customWidth="1"/>
    <col min="14357" max="14357" width="12.7109375" style="2" customWidth="1"/>
    <col min="14358" max="14358" width="11.85546875" style="2" customWidth="1"/>
    <col min="14359" max="14359" width="12" style="2" bestFit="1" customWidth="1"/>
    <col min="14360" max="14360" width="9.28515625" style="2" bestFit="1" customWidth="1"/>
    <col min="14361" max="14586" width="9.140625" style="2"/>
    <col min="14587" max="14587" width="48.85546875" style="2" customWidth="1"/>
    <col min="14588" max="14588" width="0" style="2" hidden="1" customWidth="1"/>
    <col min="14589" max="14589" width="4.140625" style="2" customWidth="1"/>
    <col min="14590" max="14590" width="4" style="2" customWidth="1"/>
    <col min="14591" max="14591" width="5" style="2" customWidth="1"/>
    <col min="14592" max="14593" width="4.7109375" style="2" customWidth="1"/>
    <col min="14594" max="14594" width="5.7109375" style="2" customWidth="1"/>
    <col min="14595" max="14595" width="4.7109375" style="2" customWidth="1"/>
    <col min="14596" max="14597" width="6" style="2" customWidth="1"/>
    <col min="14598" max="14598" width="9.140625" style="2" customWidth="1"/>
    <col min="14599" max="14606" width="0" style="2" hidden="1" customWidth="1"/>
    <col min="14607" max="14609" width="14.7109375" style="2" customWidth="1"/>
    <col min="14610" max="14611" width="0" style="2" hidden="1" customWidth="1"/>
    <col min="14612" max="14612" width="15.42578125" style="2" customWidth="1"/>
    <col min="14613" max="14613" width="12.7109375" style="2" customWidth="1"/>
    <col min="14614" max="14614" width="11.85546875" style="2" customWidth="1"/>
    <col min="14615" max="14615" width="12" style="2" bestFit="1" customWidth="1"/>
    <col min="14616" max="14616" width="9.28515625" style="2" bestFit="1" customWidth="1"/>
    <col min="14617" max="14842" width="9.140625" style="2"/>
    <col min="14843" max="14843" width="48.85546875" style="2" customWidth="1"/>
    <col min="14844" max="14844" width="0" style="2" hidden="1" customWidth="1"/>
    <col min="14845" max="14845" width="4.140625" style="2" customWidth="1"/>
    <col min="14846" max="14846" width="4" style="2" customWidth="1"/>
    <col min="14847" max="14847" width="5" style="2" customWidth="1"/>
    <col min="14848" max="14849" width="4.7109375" style="2" customWidth="1"/>
    <col min="14850" max="14850" width="5.7109375" style="2" customWidth="1"/>
    <col min="14851" max="14851" width="4.7109375" style="2" customWidth="1"/>
    <col min="14852" max="14853" width="6" style="2" customWidth="1"/>
    <col min="14854" max="14854" width="9.140625" style="2" customWidth="1"/>
    <col min="14855" max="14862" width="0" style="2" hidden="1" customWidth="1"/>
    <col min="14863" max="14865" width="14.7109375" style="2" customWidth="1"/>
    <col min="14866" max="14867" width="0" style="2" hidden="1" customWidth="1"/>
    <col min="14868" max="14868" width="15.42578125" style="2" customWidth="1"/>
    <col min="14869" max="14869" width="12.7109375" style="2" customWidth="1"/>
    <col min="14870" max="14870" width="11.85546875" style="2" customWidth="1"/>
    <col min="14871" max="14871" width="12" style="2" bestFit="1" customWidth="1"/>
    <col min="14872" max="14872" width="9.28515625" style="2" bestFit="1" customWidth="1"/>
    <col min="14873" max="15098" width="9.140625" style="2"/>
    <col min="15099" max="15099" width="48.85546875" style="2" customWidth="1"/>
    <col min="15100" max="15100" width="0" style="2" hidden="1" customWidth="1"/>
    <col min="15101" max="15101" width="4.140625" style="2" customWidth="1"/>
    <col min="15102" max="15102" width="4" style="2" customWidth="1"/>
    <col min="15103" max="15103" width="5" style="2" customWidth="1"/>
    <col min="15104" max="15105" width="4.7109375" style="2" customWidth="1"/>
    <col min="15106" max="15106" width="5.7109375" style="2" customWidth="1"/>
    <col min="15107" max="15107" width="4.7109375" style="2" customWidth="1"/>
    <col min="15108" max="15109" width="6" style="2" customWidth="1"/>
    <col min="15110" max="15110" width="9.140625" style="2" customWidth="1"/>
    <col min="15111" max="15118" width="0" style="2" hidden="1" customWidth="1"/>
    <col min="15119" max="15121" width="14.7109375" style="2" customWidth="1"/>
    <col min="15122" max="15123" width="0" style="2" hidden="1" customWidth="1"/>
    <col min="15124" max="15124" width="15.42578125" style="2" customWidth="1"/>
    <col min="15125" max="15125" width="12.7109375" style="2" customWidth="1"/>
    <col min="15126" max="15126" width="11.85546875" style="2" customWidth="1"/>
    <col min="15127" max="15127" width="12" style="2" bestFit="1" customWidth="1"/>
    <col min="15128" max="15128" width="9.28515625" style="2" bestFit="1" customWidth="1"/>
    <col min="15129" max="15354" width="9.140625" style="2"/>
    <col min="15355" max="15355" width="48.85546875" style="2" customWidth="1"/>
    <col min="15356" max="15356" width="0" style="2" hidden="1" customWidth="1"/>
    <col min="15357" max="15357" width="4.140625" style="2" customWidth="1"/>
    <col min="15358" max="15358" width="4" style="2" customWidth="1"/>
    <col min="15359" max="15359" width="5" style="2" customWidth="1"/>
    <col min="15360" max="15361" width="4.7109375" style="2" customWidth="1"/>
    <col min="15362" max="15362" width="5.7109375" style="2" customWidth="1"/>
    <col min="15363" max="15363" width="4.7109375" style="2" customWidth="1"/>
    <col min="15364" max="15365" width="6" style="2" customWidth="1"/>
    <col min="15366" max="15366" width="9.140625" style="2" customWidth="1"/>
    <col min="15367" max="15374" width="0" style="2" hidden="1" customWidth="1"/>
    <col min="15375" max="15377" width="14.7109375" style="2" customWidth="1"/>
    <col min="15378" max="15379" width="0" style="2" hidden="1" customWidth="1"/>
    <col min="15380" max="15380" width="15.42578125" style="2" customWidth="1"/>
    <col min="15381" max="15381" width="12.7109375" style="2" customWidth="1"/>
    <col min="15382" max="15382" width="11.85546875" style="2" customWidth="1"/>
    <col min="15383" max="15383" width="12" style="2" bestFit="1" customWidth="1"/>
    <col min="15384" max="15384" width="9.28515625" style="2" bestFit="1" customWidth="1"/>
    <col min="15385" max="15610" width="9.140625" style="2"/>
    <col min="15611" max="15611" width="48.85546875" style="2" customWidth="1"/>
    <col min="15612" max="15612" width="0" style="2" hidden="1" customWidth="1"/>
    <col min="15613" max="15613" width="4.140625" style="2" customWidth="1"/>
    <col min="15614" max="15614" width="4" style="2" customWidth="1"/>
    <col min="15615" max="15615" width="5" style="2" customWidth="1"/>
    <col min="15616" max="15617" width="4.7109375" style="2" customWidth="1"/>
    <col min="15618" max="15618" width="5.7109375" style="2" customWidth="1"/>
    <col min="15619" max="15619" width="4.7109375" style="2" customWidth="1"/>
    <col min="15620" max="15621" width="6" style="2" customWidth="1"/>
    <col min="15622" max="15622" width="9.140625" style="2" customWidth="1"/>
    <col min="15623" max="15630" width="0" style="2" hidden="1" customWidth="1"/>
    <col min="15631" max="15633" width="14.7109375" style="2" customWidth="1"/>
    <col min="15634" max="15635" width="0" style="2" hidden="1" customWidth="1"/>
    <col min="15636" max="15636" width="15.42578125" style="2" customWidth="1"/>
    <col min="15637" max="15637" width="12.7109375" style="2" customWidth="1"/>
    <col min="15638" max="15638" width="11.85546875" style="2" customWidth="1"/>
    <col min="15639" max="15639" width="12" style="2" bestFit="1" customWidth="1"/>
    <col min="15640" max="15640" width="9.28515625" style="2" bestFit="1" customWidth="1"/>
    <col min="15641" max="15866" width="9.140625" style="2"/>
    <col min="15867" max="15867" width="48.85546875" style="2" customWidth="1"/>
    <col min="15868" max="15868" width="0" style="2" hidden="1" customWidth="1"/>
    <col min="15869" max="15869" width="4.140625" style="2" customWidth="1"/>
    <col min="15870" max="15870" width="4" style="2" customWidth="1"/>
    <col min="15871" max="15871" width="5" style="2" customWidth="1"/>
    <col min="15872" max="15873" width="4.7109375" style="2" customWidth="1"/>
    <col min="15874" max="15874" width="5.7109375" style="2" customWidth="1"/>
    <col min="15875" max="15875" width="4.7109375" style="2" customWidth="1"/>
    <col min="15876" max="15877" width="6" style="2" customWidth="1"/>
    <col min="15878" max="15878" width="9.140625" style="2" customWidth="1"/>
    <col min="15879" max="15886" width="0" style="2" hidden="1" customWidth="1"/>
    <col min="15887" max="15889" width="14.7109375" style="2" customWidth="1"/>
    <col min="15890" max="15891" width="0" style="2" hidden="1" customWidth="1"/>
    <col min="15892" max="15892" width="15.42578125" style="2" customWidth="1"/>
    <col min="15893" max="15893" width="12.7109375" style="2" customWidth="1"/>
    <col min="15894" max="15894" width="11.85546875" style="2" customWidth="1"/>
    <col min="15895" max="15895" width="12" style="2" bestFit="1" customWidth="1"/>
    <col min="15896" max="15896" width="9.28515625" style="2" bestFit="1" customWidth="1"/>
    <col min="15897" max="16122" width="9.140625" style="2"/>
    <col min="16123" max="16123" width="48.85546875" style="2" customWidth="1"/>
    <col min="16124" max="16124" width="0" style="2" hidden="1" customWidth="1"/>
    <col min="16125" max="16125" width="4.140625" style="2" customWidth="1"/>
    <col min="16126" max="16126" width="4" style="2" customWidth="1"/>
    <col min="16127" max="16127" width="5" style="2" customWidth="1"/>
    <col min="16128" max="16129" width="4.7109375" style="2" customWidth="1"/>
    <col min="16130" max="16130" width="5.7109375" style="2" customWidth="1"/>
    <col min="16131" max="16131" width="4.7109375" style="2" customWidth="1"/>
    <col min="16132" max="16133" width="6" style="2" customWidth="1"/>
    <col min="16134" max="16134" width="9.140625" style="2" customWidth="1"/>
    <col min="16135" max="16142" width="0" style="2" hidden="1" customWidth="1"/>
    <col min="16143" max="16145" width="14.7109375" style="2" customWidth="1"/>
    <col min="16146" max="16147" width="0" style="2" hidden="1" customWidth="1"/>
    <col min="16148" max="16148" width="15.42578125" style="2" customWidth="1"/>
    <col min="16149" max="16149" width="12.7109375" style="2" customWidth="1"/>
    <col min="16150" max="16150" width="11.85546875" style="2" customWidth="1"/>
    <col min="16151" max="16151" width="12" style="2" bestFit="1" customWidth="1"/>
    <col min="16152" max="16152" width="9.28515625" style="2" bestFit="1" customWidth="1"/>
    <col min="16153" max="16384" width="9.140625" style="2"/>
  </cols>
  <sheetData>
    <row r="1" spans="1:250" ht="19.5" customHeight="1" x14ac:dyDescent="0.25">
      <c r="A1" s="124" t="s">
        <v>2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</row>
    <row r="2" spans="1:250" ht="13.5" customHeight="1" x14ac:dyDescent="0.25">
      <c r="A2" s="124" t="s">
        <v>104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124"/>
    </row>
    <row r="3" spans="1:250" ht="27" customHeight="1" x14ac:dyDescent="0.25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</row>
    <row r="4" spans="1:250" ht="48.75" customHeight="1" x14ac:dyDescent="0.25">
      <c r="A4" s="20" t="s">
        <v>3</v>
      </c>
      <c r="B4" s="21" t="s">
        <v>63</v>
      </c>
      <c r="C4" s="21" t="s">
        <v>4</v>
      </c>
      <c r="D4" s="21" t="s">
        <v>62</v>
      </c>
      <c r="E4" s="21" t="s">
        <v>5</v>
      </c>
      <c r="F4" s="22" t="s">
        <v>6</v>
      </c>
      <c r="G4" s="22" t="s">
        <v>7</v>
      </c>
      <c r="H4" s="22" t="s">
        <v>8</v>
      </c>
      <c r="I4" s="22" t="s">
        <v>9</v>
      </c>
      <c r="J4" s="22" t="s">
        <v>10</v>
      </c>
      <c r="K4" s="4" t="s">
        <v>11</v>
      </c>
      <c r="L4" s="4" t="s">
        <v>64</v>
      </c>
      <c r="M4" s="24" t="s">
        <v>37</v>
      </c>
      <c r="N4" s="23" t="s">
        <v>38</v>
      </c>
      <c r="O4" s="23" t="s">
        <v>39</v>
      </c>
      <c r="P4" s="23" t="s">
        <v>40</v>
      </c>
      <c r="Q4" s="23" t="s">
        <v>41</v>
      </c>
      <c r="R4" s="21" t="s">
        <v>42</v>
      </c>
      <c r="S4" s="21" t="s">
        <v>61</v>
      </c>
      <c r="T4" s="21" t="s">
        <v>59</v>
      </c>
      <c r="U4" s="34" t="s">
        <v>103</v>
      </c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  <c r="DR4" s="8"/>
      <c r="DS4" s="8"/>
      <c r="DT4" s="8"/>
      <c r="DU4" s="8"/>
      <c r="DV4" s="8"/>
      <c r="DW4" s="8"/>
      <c r="DX4" s="8"/>
      <c r="DY4" s="8"/>
      <c r="DZ4" s="8"/>
      <c r="EA4" s="8"/>
      <c r="EB4" s="8"/>
      <c r="EC4" s="8"/>
      <c r="ED4" s="8"/>
      <c r="EE4" s="8"/>
      <c r="EF4" s="8"/>
      <c r="EG4" s="8"/>
      <c r="EH4" s="8"/>
      <c r="EI4" s="8"/>
      <c r="EJ4" s="8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8"/>
      <c r="GA4" s="8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8"/>
      <c r="GO4" s="8"/>
      <c r="GP4" s="8"/>
      <c r="GQ4" s="8"/>
      <c r="GR4" s="8"/>
      <c r="GS4" s="8"/>
      <c r="GT4" s="8"/>
      <c r="GU4" s="8"/>
      <c r="GV4" s="8"/>
      <c r="GW4" s="8"/>
      <c r="GX4" s="8"/>
      <c r="GY4" s="8"/>
      <c r="GZ4" s="8"/>
      <c r="HA4" s="8"/>
      <c r="HB4" s="8"/>
      <c r="HC4" s="8"/>
      <c r="HD4" s="8"/>
      <c r="HE4" s="8"/>
      <c r="HF4" s="8"/>
      <c r="HG4" s="8"/>
      <c r="HH4" s="8"/>
      <c r="HI4" s="8"/>
      <c r="HJ4" s="8"/>
      <c r="HK4" s="8"/>
      <c r="HL4" s="8"/>
      <c r="HM4" s="8"/>
      <c r="HN4" s="8"/>
      <c r="HO4" s="8"/>
      <c r="HP4" s="8"/>
      <c r="HQ4" s="8"/>
      <c r="HR4" s="8"/>
      <c r="HS4" s="8"/>
      <c r="HT4" s="8"/>
      <c r="HU4" s="8"/>
      <c r="HV4" s="8"/>
      <c r="HW4" s="8"/>
      <c r="HX4" s="8"/>
      <c r="HY4" s="8"/>
      <c r="HZ4" s="8"/>
      <c r="IA4" s="8"/>
      <c r="IB4" s="8"/>
      <c r="IC4" s="8"/>
      <c r="ID4" s="8"/>
      <c r="IE4" s="8"/>
      <c r="IF4" s="8"/>
      <c r="IG4" s="8"/>
      <c r="IH4" s="8"/>
      <c r="II4" s="8"/>
      <c r="IJ4" s="8"/>
      <c r="IK4" s="8"/>
      <c r="IL4" s="8"/>
      <c r="IM4" s="8"/>
      <c r="IN4" s="8"/>
      <c r="IO4" s="8"/>
      <c r="IP4" s="8"/>
    </row>
    <row r="5" spans="1:250" ht="30.75" customHeight="1" x14ac:dyDescent="0.25">
      <c r="A5" s="6" t="s">
        <v>12</v>
      </c>
      <c r="B5" s="31"/>
      <c r="C5" s="31"/>
      <c r="D5" s="25"/>
      <c r="E5" s="25"/>
      <c r="F5" s="43"/>
      <c r="G5" s="25"/>
      <c r="H5" s="25"/>
      <c r="I5" s="25"/>
      <c r="J5" s="25"/>
      <c r="K5" s="25"/>
      <c r="L5" s="25"/>
      <c r="M5" s="43" t="e">
        <f>M7+M8</f>
        <v>#REF!</v>
      </c>
      <c r="N5" s="43" t="e">
        <f t="shared" ref="N5:T5" si="0">N7+N8</f>
        <v>#REF!</v>
      </c>
      <c r="O5" s="43" t="e">
        <f t="shared" si="0"/>
        <v>#REF!</v>
      </c>
      <c r="P5" s="43" t="e">
        <f t="shared" si="0"/>
        <v>#REF!</v>
      </c>
      <c r="Q5" s="43" t="e">
        <f t="shared" si="0"/>
        <v>#REF!</v>
      </c>
      <c r="R5" s="43" t="e">
        <f t="shared" si="0"/>
        <v>#REF!</v>
      </c>
      <c r="S5" s="43">
        <f t="shared" si="0"/>
        <v>130110</v>
      </c>
      <c r="T5" s="43">
        <f t="shared" si="0"/>
        <v>2407297.7400000002</v>
      </c>
      <c r="U5" s="43">
        <f>U7+U8</f>
        <v>0</v>
      </c>
      <c r="V5" s="2"/>
      <c r="W5" s="2"/>
    </row>
    <row r="6" spans="1:250" s="8" customFormat="1" ht="17.25" customHeight="1" x14ac:dyDescent="0.25">
      <c r="A6" s="9" t="s">
        <v>13</v>
      </c>
      <c r="B6" s="29"/>
      <c r="C6" s="29"/>
      <c r="D6" s="30"/>
      <c r="E6" s="30"/>
      <c r="F6" s="30"/>
      <c r="G6" s="30"/>
      <c r="H6" s="30"/>
      <c r="I6" s="30"/>
      <c r="J6" s="30"/>
      <c r="K6" s="30"/>
      <c r="L6" s="30"/>
      <c r="M6" s="75"/>
      <c r="N6" s="75"/>
      <c r="O6" s="75"/>
      <c r="P6" s="75"/>
      <c r="Q6" s="75"/>
      <c r="R6" s="75"/>
      <c r="S6" s="75"/>
      <c r="T6" s="75"/>
      <c r="U6" s="75"/>
    </row>
    <row r="7" spans="1:250" s="8" customFormat="1" ht="17.25" customHeight="1" x14ac:dyDescent="0.25">
      <c r="A7" s="6" t="s">
        <v>14</v>
      </c>
      <c r="B7" s="31"/>
      <c r="C7" s="31"/>
      <c r="D7" s="25"/>
      <c r="E7" s="25"/>
      <c r="F7" s="25"/>
      <c r="G7" s="25"/>
      <c r="H7" s="25"/>
      <c r="I7" s="25"/>
      <c r="J7" s="25"/>
      <c r="K7" s="25"/>
      <c r="L7" s="25"/>
      <c r="M7" s="43" t="e">
        <f>#REF!+M25+#REF!</f>
        <v>#REF!</v>
      </c>
      <c r="N7" s="43" t="e">
        <f>#REF!+N25+#REF!</f>
        <v>#REF!</v>
      </c>
      <c r="O7" s="43" t="e">
        <f>#REF!+O25+#REF!</f>
        <v>#REF!</v>
      </c>
      <c r="P7" s="43" t="e">
        <f>#REF!+P25+#REF!</f>
        <v>#REF!</v>
      </c>
      <c r="Q7" s="43" t="e">
        <f>#REF!+Q25+#REF!</f>
        <v>#REF!</v>
      </c>
      <c r="R7" s="43" t="e">
        <f>#REF!+R25+#REF!</f>
        <v>#REF!</v>
      </c>
      <c r="S7" s="43">
        <f>S22+S46</f>
        <v>0</v>
      </c>
      <c r="T7" s="43">
        <f t="shared" ref="T7:U7" si="1">T22+T46</f>
        <v>2407297.7400000002</v>
      </c>
      <c r="U7" s="43">
        <f t="shared" si="1"/>
        <v>0</v>
      </c>
    </row>
    <row r="8" spans="1:250" ht="17.25" customHeight="1" x14ac:dyDescent="0.25">
      <c r="A8" s="6" t="s">
        <v>15</v>
      </c>
      <c r="B8" s="31"/>
      <c r="C8" s="31"/>
      <c r="D8" s="25"/>
      <c r="E8" s="25"/>
      <c r="F8" s="25"/>
      <c r="G8" s="25"/>
      <c r="H8" s="25"/>
      <c r="I8" s="25"/>
      <c r="J8" s="25"/>
      <c r="K8" s="25"/>
      <c r="L8" s="25"/>
      <c r="M8" s="43" t="e">
        <f>#REF!+#REF!+#REF!+#REF!+M38</f>
        <v>#REF!</v>
      </c>
      <c r="N8" s="43" t="e">
        <f>#REF!+#REF!+#REF!+#REF!+N38</f>
        <v>#REF!</v>
      </c>
      <c r="O8" s="43" t="e">
        <f>#REF!+#REF!+#REF!+#REF!+O38</f>
        <v>#REF!</v>
      </c>
      <c r="P8" s="43" t="e">
        <f>#REF!+#REF!+#REF!+#REF!+P38</f>
        <v>#REF!</v>
      </c>
      <c r="Q8" s="43" t="e">
        <f>#REF!+#REF!+#REF!+#REF!+Q38</f>
        <v>#REF!</v>
      </c>
      <c r="R8" s="43" t="e">
        <f>#REF!+#REF!+#REF!+#REF!+R38</f>
        <v>#REF!</v>
      </c>
      <c r="S8" s="43">
        <f>S14+S39</f>
        <v>130110</v>
      </c>
      <c r="T8" s="43">
        <v>0</v>
      </c>
      <c r="U8" s="43">
        <f t="shared" ref="U8" si="2">U14+U39</f>
        <v>0</v>
      </c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  <c r="DM8" s="8"/>
      <c r="DN8" s="8"/>
      <c r="DO8" s="8"/>
      <c r="DP8" s="8"/>
      <c r="DQ8" s="8"/>
      <c r="DR8" s="8"/>
      <c r="DS8" s="8"/>
      <c r="DT8" s="8"/>
      <c r="DU8" s="8"/>
      <c r="DV8" s="8"/>
      <c r="DW8" s="8"/>
      <c r="DX8" s="8"/>
      <c r="DY8" s="8"/>
      <c r="DZ8" s="8"/>
      <c r="EA8" s="8"/>
      <c r="EB8" s="8"/>
      <c r="EC8" s="8"/>
      <c r="ED8" s="8"/>
      <c r="EE8" s="8"/>
      <c r="EF8" s="8"/>
      <c r="EG8" s="8"/>
      <c r="EH8" s="8"/>
      <c r="EI8" s="8"/>
      <c r="EJ8" s="8"/>
      <c r="EK8" s="8"/>
      <c r="EL8" s="8"/>
      <c r="EM8" s="8"/>
      <c r="EN8" s="8"/>
      <c r="EO8" s="8"/>
      <c r="EP8" s="8"/>
      <c r="EQ8" s="8"/>
      <c r="ER8" s="8"/>
      <c r="ES8" s="8"/>
      <c r="ET8" s="8"/>
      <c r="EU8" s="8"/>
      <c r="EV8" s="8"/>
      <c r="EW8" s="8"/>
      <c r="EX8" s="8"/>
      <c r="EY8" s="8"/>
      <c r="EZ8" s="8"/>
      <c r="FA8" s="8"/>
      <c r="FB8" s="8"/>
      <c r="FC8" s="8"/>
      <c r="FD8" s="8"/>
      <c r="FE8" s="8"/>
      <c r="FF8" s="8"/>
      <c r="FG8" s="8"/>
      <c r="FH8" s="8"/>
      <c r="FI8" s="8"/>
      <c r="FJ8" s="8"/>
      <c r="FK8" s="8"/>
      <c r="FL8" s="8"/>
      <c r="FM8" s="8"/>
      <c r="FN8" s="8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  <c r="FZ8" s="8"/>
      <c r="GA8" s="8"/>
      <c r="GB8" s="8"/>
      <c r="GC8" s="8"/>
      <c r="GD8" s="8"/>
      <c r="GE8" s="8"/>
      <c r="GF8" s="8"/>
      <c r="GG8" s="8"/>
      <c r="GH8" s="8"/>
      <c r="GI8" s="8"/>
      <c r="GJ8" s="8"/>
      <c r="GK8" s="8"/>
      <c r="GL8" s="8"/>
      <c r="GM8" s="8"/>
      <c r="GN8" s="8"/>
      <c r="GO8" s="8"/>
      <c r="GP8" s="8"/>
      <c r="GQ8" s="8"/>
      <c r="GR8" s="8"/>
      <c r="GS8" s="8"/>
      <c r="GT8" s="8"/>
      <c r="GU8" s="8"/>
      <c r="GV8" s="8"/>
      <c r="GW8" s="8"/>
      <c r="GX8" s="8"/>
      <c r="GY8" s="8"/>
      <c r="GZ8" s="8"/>
      <c r="HA8" s="8"/>
      <c r="HB8" s="8"/>
      <c r="HC8" s="8"/>
      <c r="HD8" s="8"/>
      <c r="HE8" s="8"/>
      <c r="HF8" s="8"/>
      <c r="HG8" s="8"/>
      <c r="HH8" s="8"/>
      <c r="HI8" s="8"/>
      <c r="HJ8" s="8"/>
      <c r="HK8" s="8"/>
      <c r="HL8" s="8"/>
      <c r="HM8" s="8"/>
      <c r="HN8" s="8"/>
      <c r="HO8" s="8"/>
      <c r="HP8" s="8"/>
      <c r="HQ8" s="8"/>
      <c r="HR8" s="8"/>
      <c r="HS8" s="8"/>
      <c r="HT8" s="8"/>
      <c r="HU8" s="8"/>
      <c r="HV8" s="8"/>
      <c r="HW8" s="8"/>
      <c r="HX8" s="8"/>
      <c r="HY8" s="8"/>
      <c r="HZ8" s="8"/>
      <c r="IA8" s="8"/>
      <c r="IB8" s="8"/>
      <c r="IC8" s="8"/>
      <c r="ID8" s="8"/>
      <c r="IE8" s="8"/>
      <c r="IF8" s="8"/>
      <c r="IG8" s="8"/>
      <c r="IH8" s="8"/>
      <c r="II8" s="8"/>
      <c r="IJ8" s="8"/>
      <c r="IK8" s="8"/>
      <c r="IL8" s="8"/>
      <c r="IM8" s="8"/>
      <c r="IN8" s="8"/>
      <c r="IO8" s="8"/>
      <c r="IP8" s="8"/>
    </row>
    <row r="9" spans="1:250" ht="31.5" customHeight="1" x14ac:dyDescent="0.25">
      <c r="A9" s="6" t="s">
        <v>89</v>
      </c>
      <c r="B9" s="32" t="s">
        <v>19</v>
      </c>
      <c r="C9" s="32"/>
      <c r="D9" s="107"/>
      <c r="E9" s="107"/>
      <c r="F9" s="107"/>
      <c r="G9" s="107"/>
      <c r="H9" s="107"/>
      <c r="I9" s="107"/>
      <c r="J9" s="25"/>
      <c r="K9" s="25"/>
      <c r="L9" s="25"/>
      <c r="M9" s="43"/>
      <c r="N9" s="43"/>
      <c r="O9" s="43"/>
      <c r="P9" s="43"/>
      <c r="Q9" s="43"/>
      <c r="R9" s="43"/>
      <c r="S9" s="43">
        <f t="shared" ref="S9:S15" si="3">S10</f>
        <v>130110</v>
      </c>
      <c r="T9" s="43">
        <f t="shared" ref="T9:U9" si="4">T10</f>
        <v>0</v>
      </c>
      <c r="U9" s="43">
        <f t="shared" si="4"/>
        <v>0</v>
      </c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  <c r="CS9" s="8"/>
      <c r="CT9" s="8"/>
      <c r="CU9" s="8"/>
      <c r="CV9" s="8"/>
      <c r="CW9" s="8"/>
      <c r="CX9" s="8"/>
      <c r="CY9" s="8"/>
      <c r="CZ9" s="8"/>
      <c r="DA9" s="8"/>
      <c r="DB9" s="8"/>
      <c r="DC9" s="8"/>
      <c r="DD9" s="8"/>
      <c r="DE9" s="8"/>
      <c r="DF9" s="8"/>
      <c r="DG9" s="8"/>
      <c r="DH9" s="8"/>
      <c r="DI9" s="8"/>
      <c r="DJ9" s="8"/>
      <c r="DK9" s="8"/>
      <c r="DL9" s="8"/>
      <c r="DM9" s="8"/>
      <c r="DN9" s="8"/>
      <c r="DO9" s="8"/>
      <c r="DP9" s="8"/>
      <c r="DQ9" s="8"/>
      <c r="DR9" s="8"/>
      <c r="DS9" s="8"/>
      <c r="DT9" s="8"/>
      <c r="DU9" s="8"/>
      <c r="DV9" s="8"/>
      <c r="DW9" s="8"/>
      <c r="DX9" s="8"/>
      <c r="DY9" s="8"/>
      <c r="DZ9" s="8"/>
      <c r="EA9" s="8"/>
      <c r="EB9" s="8"/>
      <c r="EC9" s="8"/>
      <c r="ED9" s="8"/>
      <c r="EE9" s="8"/>
      <c r="EF9" s="8"/>
      <c r="EG9" s="8"/>
      <c r="EH9" s="8"/>
      <c r="EI9" s="8"/>
      <c r="EJ9" s="8"/>
      <c r="EK9" s="8"/>
      <c r="EL9" s="8"/>
      <c r="EM9" s="8"/>
      <c r="EN9" s="8"/>
      <c r="EO9" s="8"/>
      <c r="EP9" s="8"/>
      <c r="EQ9" s="8"/>
      <c r="ER9" s="8"/>
      <c r="ES9" s="8"/>
      <c r="ET9" s="8"/>
      <c r="EU9" s="8"/>
      <c r="EV9" s="8"/>
      <c r="EW9" s="8"/>
      <c r="EX9" s="8"/>
      <c r="EY9" s="8"/>
      <c r="EZ9" s="8"/>
      <c r="FA9" s="8"/>
      <c r="FB9" s="8"/>
      <c r="FC9" s="8"/>
      <c r="FD9" s="8"/>
      <c r="FE9" s="8"/>
      <c r="FF9" s="8"/>
      <c r="FG9" s="8"/>
      <c r="FH9" s="8"/>
      <c r="FI9" s="8"/>
      <c r="FJ9" s="8"/>
      <c r="FK9" s="8"/>
      <c r="FL9" s="8"/>
      <c r="FM9" s="8"/>
      <c r="FN9" s="8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  <c r="FZ9" s="8"/>
      <c r="GA9" s="8"/>
      <c r="GB9" s="8"/>
      <c r="GC9" s="8"/>
      <c r="GD9" s="8"/>
      <c r="GE9" s="8"/>
      <c r="GF9" s="8"/>
      <c r="GG9" s="8"/>
      <c r="GH9" s="8"/>
      <c r="GI9" s="8"/>
      <c r="GJ9" s="8"/>
      <c r="GK9" s="8"/>
      <c r="GL9" s="8"/>
      <c r="GM9" s="8"/>
      <c r="GN9" s="8"/>
      <c r="GO9" s="8"/>
      <c r="GP9" s="8"/>
      <c r="GQ9" s="8"/>
      <c r="GR9" s="8"/>
      <c r="GS9" s="8"/>
      <c r="GT9" s="8"/>
      <c r="GU9" s="8"/>
      <c r="GV9" s="8"/>
      <c r="GW9" s="8"/>
      <c r="GX9" s="8"/>
      <c r="GY9" s="8"/>
      <c r="GZ9" s="8"/>
      <c r="HA9" s="8"/>
      <c r="HB9" s="8"/>
      <c r="HC9" s="8"/>
      <c r="HD9" s="8"/>
      <c r="HE9" s="8"/>
      <c r="HF9" s="8"/>
      <c r="HG9" s="8"/>
      <c r="HH9" s="8"/>
      <c r="HI9" s="8"/>
      <c r="HJ9" s="8"/>
      <c r="HK9" s="8"/>
      <c r="HL9" s="8"/>
      <c r="HM9" s="8"/>
      <c r="HN9" s="8"/>
      <c r="HO9" s="8"/>
      <c r="HP9" s="8"/>
      <c r="HQ9" s="8"/>
      <c r="HR9" s="8"/>
      <c r="HS9" s="8"/>
      <c r="HT9" s="8"/>
      <c r="HU9" s="8"/>
      <c r="HV9" s="8"/>
      <c r="HW9" s="8"/>
      <c r="HX9" s="8"/>
      <c r="HY9" s="8"/>
      <c r="HZ9" s="8"/>
      <c r="IA9" s="8"/>
      <c r="IB9" s="8"/>
      <c r="IC9" s="8"/>
      <c r="ID9" s="8"/>
      <c r="IE9" s="8"/>
      <c r="IF9" s="8"/>
      <c r="IG9" s="8"/>
      <c r="IH9" s="8"/>
      <c r="II9" s="8"/>
      <c r="IJ9" s="8"/>
      <c r="IK9" s="8"/>
      <c r="IL9" s="8"/>
      <c r="IM9" s="8"/>
      <c r="IN9" s="8"/>
      <c r="IO9" s="8"/>
      <c r="IP9" s="8"/>
    </row>
    <row r="10" spans="1:250" ht="32.25" customHeight="1" x14ac:dyDescent="0.25">
      <c r="A10" s="60" t="s">
        <v>78</v>
      </c>
      <c r="B10" s="32" t="s">
        <v>19</v>
      </c>
      <c r="C10" s="32" t="s">
        <v>76</v>
      </c>
      <c r="D10" s="32" t="s">
        <v>79</v>
      </c>
      <c r="E10" s="107"/>
      <c r="F10" s="107"/>
      <c r="G10" s="107"/>
      <c r="H10" s="107"/>
      <c r="I10" s="107"/>
      <c r="J10" s="25"/>
      <c r="K10" s="25"/>
      <c r="L10" s="25"/>
      <c r="M10" s="43"/>
      <c r="N10" s="43"/>
      <c r="O10" s="43"/>
      <c r="P10" s="43"/>
      <c r="Q10" s="43"/>
      <c r="R10" s="43"/>
      <c r="S10" s="43">
        <f t="shared" si="3"/>
        <v>130110</v>
      </c>
      <c r="T10" s="43">
        <f t="shared" ref="T10:U10" si="5">T11</f>
        <v>0</v>
      </c>
      <c r="U10" s="43">
        <f t="shared" si="5"/>
        <v>0</v>
      </c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  <c r="CV10" s="8"/>
      <c r="CW10" s="8"/>
      <c r="CX10" s="8"/>
      <c r="CY10" s="8"/>
      <c r="CZ10" s="8"/>
      <c r="DA10" s="8"/>
      <c r="DB10" s="8"/>
      <c r="DC10" s="8"/>
      <c r="DD10" s="8"/>
      <c r="DE10" s="8"/>
      <c r="DF10" s="8"/>
      <c r="DG10" s="8"/>
      <c r="DH10" s="8"/>
      <c r="DI10" s="8"/>
      <c r="DJ10" s="8"/>
      <c r="DK10" s="8"/>
      <c r="DL10" s="8"/>
      <c r="DM10" s="8"/>
      <c r="DN10" s="8"/>
      <c r="DO10" s="8"/>
      <c r="DP10" s="8"/>
      <c r="DQ10" s="8"/>
      <c r="DR10" s="8"/>
      <c r="DS10" s="8"/>
      <c r="DT10" s="8"/>
      <c r="DU10" s="8"/>
      <c r="DV10" s="8"/>
      <c r="DW10" s="8"/>
      <c r="DX10" s="8"/>
      <c r="DY10" s="8"/>
      <c r="DZ10" s="8"/>
      <c r="EA10" s="8"/>
      <c r="EB10" s="8"/>
      <c r="EC10" s="8"/>
      <c r="ED10" s="8"/>
      <c r="EE10" s="8"/>
      <c r="EF10" s="8"/>
      <c r="EG10" s="8"/>
      <c r="EH10" s="8"/>
      <c r="EI10" s="8"/>
      <c r="EJ10" s="8"/>
      <c r="EK10" s="8"/>
      <c r="EL10" s="8"/>
      <c r="EM10" s="8"/>
      <c r="EN10" s="8"/>
      <c r="EO10" s="8"/>
      <c r="EP10" s="8"/>
      <c r="EQ10" s="8"/>
      <c r="ER10" s="8"/>
      <c r="ES10" s="8"/>
      <c r="ET10" s="8"/>
      <c r="EU10" s="8"/>
      <c r="EV10" s="8"/>
      <c r="EW10" s="8"/>
      <c r="EX10" s="8"/>
      <c r="EY10" s="8"/>
      <c r="EZ10" s="8"/>
      <c r="FA10" s="8"/>
      <c r="FB10" s="8"/>
      <c r="FC10" s="8"/>
      <c r="FD10" s="8"/>
      <c r="FE10" s="8"/>
      <c r="FF10" s="8"/>
      <c r="FG10" s="8"/>
      <c r="FH10" s="8"/>
      <c r="FI10" s="8"/>
      <c r="FJ10" s="8"/>
      <c r="FK10" s="8"/>
      <c r="FL10" s="8"/>
      <c r="FM10" s="8"/>
      <c r="FN10" s="8"/>
      <c r="FO10" s="8"/>
      <c r="FP10" s="8"/>
      <c r="FQ10" s="8"/>
      <c r="FR10" s="8"/>
      <c r="FS10" s="8"/>
      <c r="FT10" s="8"/>
      <c r="FU10" s="8"/>
      <c r="FV10" s="8"/>
      <c r="FW10" s="8"/>
      <c r="FX10" s="8"/>
      <c r="FY10" s="8"/>
      <c r="FZ10" s="8"/>
      <c r="GA10" s="8"/>
      <c r="GB10" s="8"/>
      <c r="GC10" s="8"/>
      <c r="GD10" s="8"/>
      <c r="GE10" s="8"/>
      <c r="GF10" s="8"/>
      <c r="GG10" s="8"/>
      <c r="GH10" s="8"/>
      <c r="GI10" s="8"/>
      <c r="GJ10" s="8"/>
      <c r="GK10" s="8"/>
      <c r="GL10" s="8"/>
      <c r="GM10" s="8"/>
      <c r="GN10" s="8"/>
      <c r="GO10" s="8"/>
      <c r="GP10" s="8"/>
      <c r="GQ10" s="8"/>
      <c r="GR10" s="8"/>
      <c r="GS10" s="8"/>
      <c r="GT10" s="8"/>
      <c r="GU10" s="8"/>
      <c r="GV10" s="8"/>
      <c r="GW10" s="8"/>
      <c r="GX10" s="8"/>
      <c r="GY10" s="8"/>
      <c r="GZ10" s="8"/>
      <c r="HA10" s="8"/>
      <c r="HB10" s="8"/>
      <c r="HC10" s="8"/>
      <c r="HD10" s="8"/>
      <c r="HE10" s="8"/>
      <c r="HF10" s="8"/>
      <c r="HG10" s="8"/>
      <c r="HH10" s="8"/>
      <c r="HI10" s="8"/>
      <c r="HJ10" s="8"/>
      <c r="HK10" s="8"/>
      <c r="HL10" s="8"/>
      <c r="HM10" s="8"/>
      <c r="HN10" s="8"/>
      <c r="HO10" s="8"/>
      <c r="HP10" s="8"/>
      <c r="HQ10" s="8"/>
      <c r="HR10" s="8"/>
      <c r="HS10" s="8"/>
      <c r="HT10" s="8"/>
      <c r="HU10" s="8"/>
      <c r="HV10" s="8"/>
      <c r="HW10" s="8"/>
      <c r="HX10" s="8"/>
      <c r="HY10" s="8"/>
      <c r="HZ10" s="8"/>
      <c r="IA10" s="8"/>
      <c r="IB10" s="8"/>
      <c r="IC10" s="8"/>
      <c r="ID10" s="8"/>
      <c r="IE10" s="8"/>
      <c r="IF10" s="8"/>
      <c r="IG10" s="8"/>
      <c r="IH10" s="8"/>
      <c r="II10" s="8"/>
      <c r="IJ10" s="8"/>
      <c r="IK10" s="8"/>
      <c r="IL10" s="8"/>
      <c r="IM10" s="8"/>
      <c r="IN10" s="8"/>
      <c r="IO10" s="8"/>
      <c r="IP10" s="8"/>
    </row>
    <row r="11" spans="1:250" ht="31.5" customHeight="1" x14ac:dyDescent="0.25">
      <c r="A11" s="6" t="s">
        <v>90</v>
      </c>
      <c r="B11" s="32" t="s">
        <v>19</v>
      </c>
      <c r="C11" s="32" t="s">
        <v>76</v>
      </c>
      <c r="D11" s="32" t="s">
        <v>79</v>
      </c>
      <c r="E11" s="107" t="s">
        <v>91</v>
      </c>
      <c r="F11" s="107"/>
      <c r="G11" s="107"/>
      <c r="H11" s="107"/>
      <c r="I11" s="107"/>
      <c r="J11" s="25"/>
      <c r="K11" s="25"/>
      <c r="L11" s="25"/>
      <c r="M11" s="43"/>
      <c r="N11" s="43"/>
      <c r="O11" s="43"/>
      <c r="P11" s="43"/>
      <c r="Q11" s="43"/>
      <c r="R11" s="43"/>
      <c r="S11" s="43">
        <f t="shared" si="3"/>
        <v>130110</v>
      </c>
      <c r="T11" s="43">
        <f t="shared" ref="T11:U11" si="6">T12</f>
        <v>0</v>
      </c>
      <c r="U11" s="43">
        <f t="shared" si="6"/>
        <v>0</v>
      </c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  <c r="CR11" s="8"/>
      <c r="CS11" s="8"/>
      <c r="CT11" s="8"/>
      <c r="CU11" s="8"/>
      <c r="CV11" s="8"/>
      <c r="CW11" s="8"/>
      <c r="CX11" s="8"/>
      <c r="CY11" s="8"/>
      <c r="CZ11" s="8"/>
      <c r="DA11" s="8"/>
      <c r="DB11" s="8"/>
      <c r="DC11" s="8"/>
      <c r="DD11" s="8"/>
      <c r="DE11" s="8"/>
      <c r="DF11" s="8"/>
      <c r="DG11" s="8"/>
      <c r="DH11" s="8"/>
      <c r="DI11" s="8"/>
      <c r="DJ11" s="8"/>
      <c r="DK11" s="8"/>
      <c r="DL11" s="8"/>
      <c r="DM11" s="8"/>
      <c r="DN11" s="8"/>
      <c r="DO11" s="8"/>
      <c r="DP11" s="8"/>
      <c r="DQ11" s="8"/>
      <c r="DR11" s="8"/>
      <c r="DS11" s="8"/>
      <c r="DT11" s="8"/>
      <c r="DU11" s="8"/>
      <c r="DV11" s="8"/>
      <c r="DW11" s="8"/>
      <c r="DX11" s="8"/>
      <c r="DY11" s="8"/>
      <c r="DZ11" s="8"/>
      <c r="EA11" s="8"/>
      <c r="EB11" s="8"/>
      <c r="EC11" s="8"/>
      <c r="ED11" s="8"/>
      <c r="EE11" s="8"/>
      <c r="EF11" s="8"/>
      <c r="EG11" s="8"/>
      <c r="EH11" s="8"/>
      <c r="EI11" s="8"/>
      <c r="EJ11" s="8"/>
      <c r="EK11" s="8"/>
      <c r="EL11" s="8"/>
      <c r="EM11" s="8"/>
      <c r="EN11" s="8"/>
      <c r="EO11" s="8"/>
      <c r="EP11" s="8"/>
      <c r="EQ11" s="8"/>
      <c r="ER11" s="8"/>
      <c r="ES11" s="8"/>
      <c r="ET11" s="8"/>
      <c r="EU11" s="8"/>
      <c r="EV11" s="8"/>
      <c r="EW11" s="8"/>
      <c r="EX11" s="8"/>
      <c r="EY11" s="8"/>
      <c r="EZ11" s="8"/>
      <c r="FA11" s="8"/>
      <c r="FB11" s="8"/>
      <c r="FC11" s="8"/>
      <c r="FD11" s="8"/>
      <c r="FE11" s="8"/>
      <c r="FF11" s="8"/>
      <c r="FG11" s="8"/>
      <c r="FH11" s="8"/>
      <c r="FI11" s="8"/>
      <c r="FJ11" s="8"/>
      <c r="FK11" s="8"/>
      <c r="FL11" s="8"/>
      <c r="FM11" s="8"/>
      <c r="FN11" s="8"/>
      <c r="FO11" s="8"/>
      <c r="FP11" s="8"/>
      <c r="FQ11" s="8"/>
      <c r="FR11" s="8"/>
      <c r="FS11" s="8"/>
      <c r="FT11" s="8"/>
      <c r="FU11" s="8"/>
      <c r="FV11" s="8"/>
      <c r="FW11" s="8"/>
      <c r="FX11" s="8"/>
      <c r="FY11" s="8"/>
      <c r="FZ11" s="8"/>
      <c r="GA11" s="8"/>
      <c r="GB11" s="8"/>
      <c r="GC11" s="8"/>
      <c r="GD11" s="8"/>
      <c r="GE11" s="8"/>
      <c r="GF11" s="8"/>
      <c r="GG11" s="8"/>
      <c r="GH11" s="8"/>
      <c r="GI11" s="8"/>
      <c r="GJ11" s="8"/>
      <c r="GK11" s="8"/>
      <c r="GL11" s="8"/>
      <c r="GM11" s="8"/>
      <c r="GN11" s="8"/>
      <c r="GO11" s="8"/>
      <c r="GP11" s="8"/>
      <c r="GQ11" s="8"/>
      <c r="GR11" s="8"/>
      <c r="GS11" s="8"/>
      <c r="GT11" s="8"/>
      <c r="GU11" s="8"/>
      <c r="GV11" s="8"/>
      <c r="GW11" s="8"/>
      <c r="GX11" s="8"/>
      <c r="GY11" s="8"/>
      <c r="GZ11" s="8"/>
      <c r="HA11" s="8"/>
      <c r="HB11" s="8"/>
      <c r="HC11" s="8"/>
      <c r="HD11" s="8"/>
      <c r="HE11" s="8"/>
      <c r="HF11" s="8"/>
      <c r="HG11" s="8"/>
      <c r="HH11" s="8"/>
      <c r="HI11" s="8"/>
      <c r="HJ11" s="8"/>
      <c r="HK11" s="8"/>
      <c r="HL11" s="8"/>
      <c r="HM11" s="8"/>
      <c r="HN11" s="8"/>
      <c r="HO11" s="8"/>
      <c r="HP11" s="8"/>
      <c r="HQ11" s="8"/>
      <c r="HR11" s="8"/>
      <c r="HS11" s="8"/>
      <c r="HT11" s="8"/>
      <c r="HU11" s="8"/>
      <c r="HV11" s="8"/>
      <c r="HW11" s="8"/>
      <c r="HX11" s="8"/>
      <c r="HY11" s="8"/>
      <c r="HZ11" s="8"/>
      <c r="IA11" s="8"/>
      <c r="IB11" s="8"/>
      <c r="IC11" s="8"/>
      <c r="ID11" s="8"/>
      <c r="IE11" s="8"/>
      <c r="IF11" s="8"/>
      <c r="IG11" s="8"/>
      <c r="IH11" s="8"/>
      <c r="II11" s="8"/>
      <c r="IJ11" s="8"/>
      <c r="IK11" s="8"/>
      <c r="IL11" s="8"/>
      <c r="IM11" s="8"/>
      <c r="IN11" s="8"/>
      <c r="IO11" s="8"/>
      <c r="IP11" s="8"/>
    </row>
    <row r="12" spans="1:250" ht="17.25" customHeight="1" x14ac:dyDescent="0.25">
      <c r="A12" s="26" t="s">
        <v>16</v>
      </c>
      <c r="B12" s="32" t="s">
        <v>19</v>
      </c>
      <c r="C12" s="32" t="s">
        <v>76</v>
      </c>
      <c r="D12" s="32" t="s">
        <v>79</v>
      </c>
      <c r="E12" s="107" t="s">
        <v>91</v>
      </c>
      <c r="F12" s="32" t="s">
        <v>18</v>
      </c>
      <c r="G12" s="32"/>
      <c r="H12" s="107"/>
      <c r="I12" s="107"/>
      <c r="J12" s="25"/>
      <c r="K12" s="25"/>
      <c r="L12" s="25"/>
      <c r="M12" s="43"/>
      <c r="N12" s="43"/>
      <c r="O12" s="43"/>
      <c r="P12" s="43"/>
      <c r="Q12" s="43"/>
      <c r="R12" s="43"/>
      <c r="S12" s="43">
        <f t="shared" si="3"/>
        <v>130110</v>
      </c>
      <c r="T12" s="43">
        <f t="shared" ref="T12:U12" si="7">T13</f>
        <v>0</v>
      </c>
      <c r="U12" s="43">
        <f t="shared" si="7"/>
        <v>0</v>
      </c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  <c r="CZ12" s="8"/>
      <c r="DA12" s="8"/>
      <c r="DB12" s="8"/>
      <c r="DC12" s="8"/>
      <c r="DD12" s="8"/>
      <c r="DE12" s="8"/>
      <c r="DF12" s="8"/>
      <c r="DG12" s="8"/>
      <c r="DH12" s="8"/>
      <c r="DI12" s="8"/>
      <c r="DJ12" s="8"/>
      <c r="DK12" s="8"/>
      <c r="DL12" s="8"/>
      <c r="DM12" s="8"/>
      <c r="DN12" s="8"/>
      <c r="DO12" s="8"/>
      <c r="DP12" s="8"/>
      <c r="DQ12" s="8"/>
      <c r="DR12" s="8"/>
      <c r="DS12" s="8"/>
      <c r="DT12" s="8"/>
      <c r="DU12" s="8"/>
      <c r="DV12" s="8"/>
      <c r="DW12" s="8"/>
      <c r="DX12" s="8"/>
      <c r="DY12" s="8"/>
      <c r="DZ12" s="8"/>
      <c r="EA12" s="8"/>
      <c r="EB12" s="8"/>
      <c r="EC12" s="8"/>
      <c r="ED12" s="8"/>
      <c r="EE12" s="8"/>
      <c r="EF12" s="8"/>
      <c r="EG12" s="8"/>
      <c r="EH12" s="8"/>
      <c r="EI12" s="8"/>
      <c r="EJ12" s="8"/>
      <c r="EK12" s="8"/>
      <c r="EL12" s="8"/>
      <c r="EM12" s="8"/>
      <c r="EN12" s="8"/>
      <c r="EO12" s="8"/>
      <c r="EP12" s="8"/>
      <c r="EQ12" s="8"/>
      <c r="ER12" s="8"/>
      <c r="ES12" s="8"/>
      <c r="ET12" s="8"/>
      <c r="EU12" s="8"/>
      <c r="EV12" s="8"/>
      <c r="EW12" s="8"/>
      <c r="EX12" s="8"/>
      <c r="EY12" s="8"/>
      <c r="EZ12" s="8"/>
      <c r="FA12" s="8"/>
      <c r="FB12" s="8"/>
      <c r="FC12" s="8"/>
      <c r="FD12" s="8"/>
      <c r="FE12" s="8"/>
      <c r="FF12" s="8"/>
      <c r="FG12" s="8"/>
      <c r="FH12" s="8"/>
      <c r="FI12" s="8"/>
      <c r="FJ12" s="8"/>
      <c r="FK12" s="8"/>
      <c r="FL12" s="8"/>
      <c r="FM12" s="8"/>
      <c r="FN12" s="8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  <c r="FZ12" s="8"/>
      <c r="GA12" s="8"/>
      <c r="GB12" s="8"/>
      <c r="GC12" s="8"/>
      <c r="GD12" s="8"/>
      <c r="GE12" s="8"/>
      <c r="GF12" s="8"/>
      <c r="GG12" s="8"/>
      <c r="GH12" s="8"/>
      <c r="GI12" s="8"/>
      <c r="GJ12" s="8"/>
      <c r="GK12" s="8"/>
      <c r="GL12" s="8"/>
      <c r="GM12" s="8"/>
      <c r="GN12" s="8"/>
      <c r="GO12" s="8"/>
      <c r="GP12" s="8"/>
      <c r="GQ12" s="8"/>
      <c r="GR12" s="8"/>
      <c r="GS12" s="8"/>
      <c r="GT12" s="8"/>
      <c r="GU12" s="8"/>
      <c r="GV12" s="8"/>
      <c r="GW12" s="8"/>
      <c r="GX12" s="8"/>
      <c r="GY12" s="8"/>
      <c r="GZ12" s="8"/>
      <c r="HA12" s="8"/>
      <c r="HB12" s="8"/>
      <c r="HC12" s="8"/>
      <c r="HD12" s="8"/>
      <c r="HE12" s="8"/>
      <c r="HF12" s="8"/>
      <c r="HG12" s="8"/>
      <c r="HH12" s="8"/>
      <c r="HI12" s="8"/>
      <c r="HJ12" s="8"/>
      <c r="HK12" s="8"/>
      <c r="HL12" s="8"/>
      <c r="HM12" s="8"/>
      <c r="HN12" s="8"/>
      <c r="HO12" s="8"/>
      <c r="HP12" s="8"/>
      <c r="HQ12" s="8"/>
      <c r="HR12" s="8"/>
      <c r="HS12" s="8"/>
      <c r="HT12" s="8"/>
      <c r="HU12" s="8"/>
      <c r="HV12" s="8"/>
      <c r="HW12" s="8"/>
      <c r="HX12" s="8"/>
      <c r="HY12" s="8"/>
      <c r="HZ12" s="8"/>
      <c r="IA12" s="8"/>
      <c r="IB12" s="8"/>
      <c r="IC12" s="8"/>
      <c r="ID12" s="8"/>
      <c r="IE12" s="8"/>
      <c r="IF12" s="8"/>
      <c r="IG12" s="8"/>
      <c r="IH12" s="8"/>
      <c r="II12" s="8"/>
      <c r="IJ12" s="8"/>
      <c r="IK12" s="8"/>
      <c r="IL12" s="8"/>
      <c r="IM12" s="8"/>
      <c r="IN12" s="8"/>
      <c r="IO12" s="8"/>
      <c r="IP12" s="8"/>
    </row>
    <row r="13" spans="1:250" ht="17.25" customHeight="1" x14ac:dyDescent="0.25">
      <c r="A13" s="26" t="s">
        <v>0</v>
      </c>
      <c r="B13" s="32" t="s">
        <v>19</v>
      </c>
      <c r="C13" s="32" t="s">
        <v>76</v>
      </c>
      <c r="D13" s="32" t="s">
        <v>79</v>
      </c>
      <c r="E13" s="107" t="s">
        <v>91</v>
      </c>
      <c r="F13" s="32" t="s">
        <v>18</v>
      </c>
      <c r="G13" s="32" t="s">
        <v>19</v>
      </c>
      <c r="H13" s="107"/>
      <c r="I13" s="107"/>
      <c r="J13" s="25"/>
      <c r="K13" s="25"/>
      <c r="L13" s="25"/>
      <c r="M13" s="43"/>
      <c r="N13" s="43"/>
      <c r="O13" s="43"/>
      <c r="P13" s="43"/>
      <c r="Q13" s="43"/>
      <c r="R13" s="43"/>
      <c r="S13" s="43">
        <f t="shared" si="3"/>
        <v>130110</v>
      </c>
      <c r="T13" s="43">
        <f t="shared" ref="T13:U13" si="8">T14</f>
        <v>0</v>
      </c>
      <c r="U13" s="43">
        <f t="shared" si="8"/>
        <v>0</v>
      </c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  <c r="CM13" s="8"/>
      <c r="CN13" s="8"/>
      <c r="CO13" s="8"/>
      <c r="CP13" s="8"/>
      <c r="CQ13" s="8"/>
      <c r="CR13" s="8"/>
      <c r="CS13" s="8"/>
      <c r="CT13" s="8"/>
      <c r="CU13" s="8"/>
      <c r="CV13" s="8"/>
      <c r="CW13" s="8"/>
      <c r="CX13" s="8"/>
      <c r="CY13" s="8"/>
      <c r="CZ13" s="8"/>
      <c r="DA13" s="8"/>
      <c r="DB13" s="8"/>
      <c r="DC13" s="8"/>
      <c r="DD13" s="8"/>
      <c r="DE13" s="8"/>
      <c r="DF13" s="8"/>
      <c r="DG13" s="8"/>
      <c r="DH13" s="8"/>
      <c r="DI13" s="8"/>
      <c r="DJ13" s="8"/>
      <c r="DK13" s="8"/>
      <c r="DL13" s="8"/>
      <c r="DM13" s="8"/>
      <c r="DN13" s="8"/>
      <c r="DO13" s="8"/>
      <c r="DP13" s="8"/>
      <c r="DQ13" s="8"/>
      <c r="DR13" s="8"/>
      <c r="DS13" s="8"/>
      <c r="DT13" s="8"/>
      <c r="DU13" s="8"/>
      <c r="DV13" s="8"/>
      <c r="DW13" s="8"/>
      <c r="DX13" s="8"/>
      <c r="DY13" s="8"/>
      <c r="DZ13" s="8"/>
      <c r="EA13" s="8"/>
      <c r="EB13" s="8"/>
      <c r="EC13" s="8"/>
      <c r="ED13" s="8"/>
      <c r="EE13" s="8"/>
      <c r="EF13" s="8"/>
      <c r="EG13" s="8"/>
      <c r="EH13" s="8"/>
      <c r="EI13" s="8"/>
      <c r="EJ13" s="8"/>
      <c r="EK13" s="8"/>
      <c r="EL13" s="8"/>
      <c r="EM13" s="8"/>
      <c r="EN13" s="8"/>
      <c r="EO13" s="8"/>
      <c r="EP13" s="8"/>
      <c r="EQ13" s="8"/>
      <c r="ER13" s="8"/>
      <c r="ES13" s="8"/>
      <c r="ET13" s="8"/>
      <c r="EU13" s="8"/>
      <c r="EV13" s="8"/>
      <c r="EW13" s="8"/>
      <c r="EX13" s="8"/>
      <c r="EY13" s="8"/>
      <c r="EZ13" s="8"/>
      <c r="FA13" s="8"/>
      <c r="FB13" s="8"/>
      <c r="FC13" s="8"/>
      <c r="FD13" s="8"/>
      <c r="FE13" s="8"/>
      <c r="FF13" s="8"/>
      <c r="FG13" s="8"/>
      <c r="FH13" s="8"/>
      <c r="FI13" s="8"/>
      <c r="FJ13" s="8"/>
      <c r="FK13" s="8"/>
      <c r="FL13" s="8"/>
      <c r="FM13" s="8"/>
      <c r="FN13" s="8"/>
      <c r="FO13" s="8"/>
      <c r="FP13" s="8"/>
      <c r="FQ13" s="8"/>
      <c r="FR13" s="8"/>
      <c r="FS13" s="8"/>
      <c r="FT13" s="8"/>
      <c r="FU13" s="8"/>
      <c r="FV13" s="8"/>
      <c r="FW13" s="8"/>
      <c r="FX13" s="8"/>
      <c r="FY13" s="8"/>
      <c r="FZ13" s="8"/>
      <c r="GA13" s="8"/>
      <c r="GB13" s="8"/>
      <c r="GC13" s="8"/>
      <c r="GD13" s="8"/>
      <c r="GE13" s="8"/>
      <c r="GF13" s="8"/>
      <c r="GG13" s="8"/>
      <c r="GH13" s="8"/>
      <c r="GI13" s="8"/>
      <c r="GJ13" s="8"/>
      <c r="GK13" s="8"/>
      <c r="GL13" s="8"/>
      <c r="GM13" s="8"/>
      <c r="GN13" s="8"/>
      <c r="GO13" s="8"/>
      <c r="GP13" s="8"/>
      <c r="GQ13" s="8"/>
      <c r="GR13" s="8"/>
      <c r="GS13" s="8"/>
      <c r="GT13" s="8"/>
      <c r="GU13" s="8"/>
      <c r="GV13" s="8"/>
      <c r="GW13" s="8"/>
      <c r="GX13" s="8"/>
      <c r="GY13" s="8"/>
      <c r="GZ13" s="8"/>
      <c r="HA13" s="8"/>
      <c r="HB13" s="8"/>
      <c r="HC13" s="8"/>
      <c r="HD13" s="8"/>
      <c r="HE13" s="8"/>
      <c r="HF13" s="8"/>
      <c r="HG13" s="8"/>
      <c r="HH13" s="8"/>
      <c r="HI13" s="8"/>
      <c r="HJ13" s="8"/>
      <c r="HK13" s="8"/>
      <c r="HL13" s="8"/>
      <c r="HM13" s="8"/>
      <c r="HN13" s="8"/>
      <c r="HO13" s="8"/>
      <c r="HP13" s="8"/>
      <c r="HQ13" s="8"/>
      <c r="HR13" s="8"/>
      <c r="HS13" s="8"/>
      <c r="HT13" s="8"/>
      <c r="HU13" s="8"/>
      <c r="HV13" s="8"/>
      <c r="HW13" s="8"/>
      <c r="HX13" s="8"/>
      <c r="HY13" s="8"/>
      <c r="HZ13" s="8"/>
      <c r="IA13" s="8"/>
      <c r="IB13" s="8"/>
      <c r="IC13" s="8"/>
      <c r="ID13" s="8"/>
      <c r="IE13" s="8"/>
      <c r="IF13" s="8"/>
      <c r="IG13" s="8"/>
      <c r="IH13" s="8"/>
      <c r="II13" s="8"/>
      <c r="IJ13" s="8"/>
      <c r="IK13" s="8"/>
      <c r="IL13" s="8"/>
      <c r="IM13" s="8"/>
      <c r="IN13" s="8"/>
      <c r="IO13" s="8"/>
      <c r="IP13" s="8"/>
    </row>
    <row r="14" spans="1:250" ht="47.25" customHeight="1" x14ac:dyDescent="0.25">
      <c r="A14" s="27" t="s">
        <v>77</v>
      </c>
      <c r="B14" s="32" t="s">
        <v>19</v>
      </c>
      <c r="C14" s="32" t="s">
        <v>76</v>
      </c>
      <c r="D14" s="32" t="s">
        <v>79</v>
      </c>
      <c r="E14" s="107" t="s">
        <v>91</v>
      </c>
      <c r="F14" s="32" t="s">
        <v>18</v>
      </c>
      <c r="G14" s="32" t="s">
        <v>19</v>
      </c>
      <c r="H14" s="32" t="s">
        <v>25</v>
      </c>
      <c r="I14" s="107"/>
      <c r="J14" s="25"/>
      <c r="K14" s="25"/>
      <c r="L14" s="25"/>
      <c r="M14" s="43"/>
      <c r="N14" s="43"/>
      <c r="O14" s="43"/>
      <c r="P14" s="43"/>
      <c r="Q14" s="43"/>
      <c r="R14" s="43"/>
      <c r="S14" s="43">
        <f t="shared" si="3"/>
        <v>130110</v>
      </c>
      <c r="T14" s="43">
        <f t="shared" ref="T14:U14" si="9">T15</f>
        <v>0</v>
      </c>
      <c r="U14" s="43">
        <f t="shared" si="9"/>
        <v>0</v>
      </c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  <c r="CQ14" s="8"/>
      <c r="CR14" s="8"/>
      <c r="CS14" s="8"/>
      <c r="CT14" s="8"/>
      <c r="CU14" s="8"/>
      <c r="CV14" s="8"/>
      <c r="CW14" s="8"/>
      <c r="CX14" s="8"/>
      <c r="CY14" s="8"/>
      <c r="CZ14" s="8"/>
      <c r="DA14" s="8"/>
      <c r="DB14" s="8"/>
      <c r="DC14" s="8"/>
      <c r="DD14" s="8"/>
      <c r="DE14" s="8"/>
      <c r="DF14" s="8"/>
      <c r="DG14" s="8"/>
      <c r="DH14" s="8"/>
      <c r="DI14" s="8"/>
      <c r="DJ14" s="8"/>
      <c r="DK14" s="8"/>
      <c r="DL14" s="8"/>
      <c r="DM14" s="8"/>
      <c r="DN14" s="8"/>
      <c r="DO14" s="8"/>
      <c r="DP14" s="8"/>
      <c r="DQ14" s="8"/>
      <c r="DR14" s="8"/>
      <c r="DS14" s="8"/>
      <c r="DT14" s="8"/>
      <c r="DU14" s="8"/>
      <c r="DV14" s="8"/>
      <c r="DW14" s="8"/>
      <c r="DX14" s="8"/>
      <c r="DY14" s="8"/>
      <c r="DZ14" s="8"/>
      <c r="EA14" s="8"/>
      <c r="EB14" s="8"/>
      <c r="EC14" s="8"/>
      <c r="ED14" s="8"/>
      <c r="EE14" s="8"/>
      <c r="EF14" s="8"/>
      <c r="EG14" s="8"/>
      <c r="EH14" s="8"/>
      <c r="EI14" s="8"/>
      <c r="EJ14" s="8"/>
      <c r="EK14" s="8"/>
      <c r="EL14" s="8"/>
      <c r="EM14" s="8"/>
      <c r="EN14" s="8"/>
      <c r="EO14" s="8"/>
      <c r="EP14" s="8"/>
      <c r="EQ14" s="8"/>
      <c r="ER14" s="8"/>
      <c r="ES14" s="8"/>
      <c r="ET14" s="8"/>
      <c r="EU14" s="8"/>
      <c r="EV14" s="8"/>
      <c r="EW14" s="8"/>
      <c r="EX14" s="8"/>
      <c r="EY14" s="8"/>
      <c r="EZ14" s="8"/>
      <c r="FA14" s="8"/>
      <c r="FB14" s="8"/>
      <c r="FC14" s="8"/>
      <c r="FD14" s="8"/>
      <c r="FE14" s="8"/>
      <c r="FF14" s="8"/>
      <c r="FG14" s="8"/>
      <c r="FH14" s="8"/>
      <c r="FI14" s="8"/>
      <c r="FJ14" s="8"/>
      <c r="FK14" s="8"/>
      <c r="FL14" s="8"/>
      <c r="FM14" s="8"/>
      <c r="FN14" s="8"/>
      <c r="FO14" s="8"/>
      <c r="FP14" s="8"/>
      <c r="FQ14" s="8"/>
      <c r="FR14" s="8"/>
      <c r="FS14" s="8"/>
      <c r="FT14" s="8"/>
      <c r="FU14" s="8"/>
      <c r="FV14" s="8"/>
      <c r="FW14" s="8"/>
      <c r="FX14" s="8"/>
      <c r="FY14" s="8"/>
      <c r="FZ14" s="8"/>
      <c r="GA14" s="8"/>
      <c r="GB14" s="8"/>
      <c r="GC14" s="8"/>
      <c r="GD14" s="8"/>
      <c r="GE14" s="8"/>
      <c r="GF14" s="8"/>
      <c r="GG14" s="8"/>
      <c r="GH14" s="8"/>
      <c r="GI14" s="8"/>
      <c r="GJ14" s="8"/>
      <c r="GK14" s="8"/>
      <c r="GL14" s="8"/>
      <c r="GM14" s="8"/>
      <c r="GN14" s="8"/>
      <c r="GO14" s="8"/>
      <c r="GP14" s="8"/>
      <c r="GQ14" s="8"/>
      <c r="GR14" s="8"/>
      <c r="GS14" s="8"/>
      <c r="GT14" s="8"/>
      <c r="GU14" s="8"/>
      <c r="GV14" s="8"/>
      <c r="GW14" s="8"/>
      <c r="GX14" s="8"/>
      <c r="GY14" s="8"/>
      <c r="GZ14" s="8"/>
      <c r="HA14" s="8"/>
      <c r="HB14" s="8"/>
      <c r="HC14" s="8"/>
      <c r="HD14" s="8"/>
      <c r="HE14" s="8"/>
      <c r="HF14" s="8"/>
      <c r="HG14" s="8"/>
      <c r="HH14" s="8"/>
      <c r="HI14" s="8"/>
      <c r="HJ14" s="8"/>
      <c r="HK14" s="8"/>
      <c r="HL14" s="8"/>
      <c r="HM14" s="8"/>
      <c r="HN14" s="8"/>
      <c r="HO14" s="8"/>
      <c r="HP14" s="8"/>
      <c r="HQ14" s="8"/>
      <c r="HR14" s="8"/>
      <c r="HS14" s="8"/>
      <c r="HT14" s="8"/>
      <c r="HU14" s="8"/>
      <c r="HV14" s="8"/>
      <c r="HW14" s="8"/>
      <c r="HX14" s="8"/>
      <c r="HY14" s="8"/>
      <c r="HZ14" s="8"/>
      <c r="IA14" s="8"/>
      <c r="IB14" s="8"/>
      <c r="IC14" s="8"/>
      <c r="ID14" s="8"/>
      <c r="IE14" s="8"/>
      <c r="IF14" s="8"/>
      <c r="IG14" s="8"/>
      <c r="IH14" s="8"/>
      <c r="II14" s="8"/>
      <c r="IJ14" s="8"/>
      <c r="IK14" s="8"/>
      <c r="IL14" s="8"/>
      <c r="IM14" s="8"/>
      <c r="IN14" s="8"/>
      <c r="IO14" s="8"/>
      <c r="IP14" s="8"/>
    </row>
    <row r="15" spans="1:250" ht="17.25" customHeight="1" x14ac:dyDescent="0.25">
      <c r="A15" s="108" t="s">
        <v>92</v>
      </c>
      <c r="B15" s="32" t="s">
        <v>19</v>
      </c>
      <c r="C15" s="32" t="s">
        <v>76</v>
      </c>
      <c r="D15" s="32" t="s">
        <v>79</v>
      </c>
      <c r="E15" s="107" t="s">
        <v>91</v>
      </c>
      <c r="F15" s="32" t="s">
        <v>18</v>
      </c>
      <c r="G15" s="32" t="s">
        <v>19</v>
      </c>
      <c r="H15" s="32" t="s">
        <v>25</v>
      </c>
      <c r="I15" s="107" t="s">
        <v>93</v>
      </c>
      <c r="J15" s="25"/>
      <c r="K15" s="25"/>
      <c r="L15" s="25"/>
      <c r="M15" s="43"/>
      <c r="N15" s="43"/>
      <c r="O15" s="43"/>
      <c r="P15" s="43"/>
      <c r="Q15" s="43"/>
      <c r="R15" s="43"/>
      <c r="S15" s="43">
        <f t="shared" si="3"/>
        <v>130110</v>
      </c>
      <c r="T15" s="43">
        <f t="shared" ref="T15:U15" si="10">T16</f>
        <v>0</v>
      </c>
      <c r="U15" s="43">
        <f t="shared" si="10"/>
        <v>0</v>
      </c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  <c r="CQ15" s="8"/>
      <c r="CR15" s="8"/>
      <c r="CS15" s="8"/>
      <c r="CT15" s="8"/>
      <c r="CU15" s="8"/>
      <c r="CV15" s="8"/>
      <c r="CW15" s="8"/>
      <c r="CX15" s="8"/>
      <c r="CY15" s="8"/>
      <c r="CZ15" s="8"/>
      <c r="DA15" s="8"/>
      <c r="DB15" s="8"/>
      <c r="DC15" s="8"/>
      <c r="DD15" s="8"/>
      <c r="DE15" s="8"/>
      <c r="DF15" s="8"/>
      <c r="DG15" s="8"/>
      <c r="DH15" s="8"/>
      <c r="DI15" s="8"/>
      <c r="DJ15" s="8"/>
      <c r="DK15" s="8"/>
      <c r="DL15" s="8"/>
      <c r="DM15" s="8"/>
      <c r="DN15" s="8"/>
      <c r="DO15" s="8"/>
      <c r="DP15" s="8"/>
      <c r="DQ15" s="8"/>
      <c r="DR15" s="8"/>
      <c r="DS15" s="8"/>
      <c r="DT15" s="8"/>
      <c r="DU15" s="8"/>
      <c r="DV15" s="8"/>
      <c r="DW15" s="8"/>
      <c r="DX15" s="8"/>
      <c r="DY15" s="8"/>
      <c r="DZ15" s="8"/>
      <c r="EA15" s="8"/>
      <c r="EB15" s="8"/>
      <c r="EC15" s="8"/>
      <c r="ED15" s="8"/>
      <c r="EE15" s="8"/>
      <c r="EF15" s="8"/>
      <c r="EG15" s="8"/>
      <c r="EH15" s="8"/>
      <c r="EI15" s="8"/>
      <c r="EJ15" s="8"/>
      <c r="EK15" s="8"/>
      <c r="EL15" s="8"/>
      <c r="EM15" s="8"/>
      <c r="EN15" s="8"/>
      <c r="EO15" s="8"/>
      <c r="EP15" s="8"/>
      <c r="EQ15" s="8"/>
      <c r="ER15" s="8"/>
      <c r="ES15" s="8"/>
      <c r="ET15" s="8"/>
      <c r="EU15" s="8"/>
      <c r="EV15" s="8"/>
      <c r="EW15" s="8"/>
      <c r="EX15" s="8"/>
      <c r="EY15" s="8"/>
      <c r="EZ15" s="8"/>
      <c r="FA15" s="8"/>
      <c r="FB15" s="8"/>
      <c r="FC15" s="8"/>
      <c r="FD15" s="8"/>
      <c r="FE15" s="8"/>
      <c r="FF15" s="8"/>
      <c r="FG15" s="8"/>
      <c r="FH15" s="8"/>
      <c r="FI15" s="8"/>
      <c r="FJ15" s="8"/>
      <c r="FK15" s="8"/>
      <c r="FL15" s="8"/>
      <c r="FM15" s="8"/>
      <c r="FN15" s="8"/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8"/>
      <c r="FZ15" s="8"/>
      <c r="GA15" s="8"/>
      <c r="GB15" s="8"/>
      <c r="GC15" s="8"/>
      <c r="GD15" s="8"/>
      <c r="GE15" s="8"/>
      <c r="GF15" s="8"/>
      <c r="GG15" s="8"/>
      <c r="GH15" s="8"/>
      <c r="GI15" s="8"/>
      <c r="GJ15" s="8"/>
      <c r="GK15" s="8"/>
      <c r="GL15" s="8"/>
      <c r="GM15" s="8"/>
      <c r="GN15" s="8"/>
      <c r="GO15" s="8"/>
      <c r="GP15" s="8"/>
      <c r="GQ15" s="8"/>
      <c r="GR15" s="8"/>
      <c r="GS15" s="8"/>
      <c r="GT15" s="8"/>
      <c r="GU15" s="8"/>
      <c r="GV15" s="8"/>
      <c r="GW15" s="8"/>
      <c r="GX15" s="8"/>
      <c r="GY15" s="8"/>
      <c r="GZ15" s="8"/>
      <c r="HA15" s="8"/>
      <c r="HB15" s="8"/>
      <c r="HC15" s="8"/>
      <c r="HD15" s="8"/>
      <c r="HE15" s="8"/>
      <c r="HF15" s="8"/>
      <c r="HG15" s="8"/>
      <c r="HH15" s="8"/>
      <c r="HI15" s="8"/>
      <c r="HJ15" s="8"/>
      <c r="HK15" s="8"/>
      <c r="HL15" s="8"/>
      <c r="HM15" s="8"/>
      <c r="HN15" s="8"/>
      <c r="HO15" s="8"/>
      <c r="HP15" s="8"/>
      <c r="HQ15" s="8"/>
      <c r="HR15" s="8"/>
      <c r="HS15" s="8"/>
      <c r="HT15" s="8"/>
      <c r="HU15" s="8"/>
      <c r="HV15" s="8"/>
      <c r="HW15" s="8"/>
      <c r="HX15" s="8"/>
      <c r="HY15" s="8"/>
      <c r="HZ15" s="8"/>
      <c r="IA15" s="8"/>
      <c r="IB15" s="8"/>
      <c r="IC15" s="8"/>
      <c r="ID15" s="8"/>
      <c r="IE15" s="8"/>
      <c r="IF15" s="8"/>
      <c r="IG15" s="8"/>
      <c r="IH15" s="8"/>
      <c r="II15" s="8"/>
      <c r="IJ15" s="8"/>
      <c r="IK15" s="8"/>
      <c r="IL15" s="8"/>
      <c r="IM15" s="8"/>
      <c r="IN15" s="8"/>
      <c r="IO15" s="8"/>
      <c r="IP15" s="8"/>
    </row>
    <row r="16" spans="1:250" ht="45.75" customHeight="1" x14ac:dyDescent="0.25">
      <c r="A16" s="109" t="s">
        <v>94</v>
      </c>
      <c r="B16" s="46" t="s">
        <v>19</v>
      </c>
      <c r="C16" s="46" t="s">
        <v>76</v>
      </c>
      <c r="D16" s="46" t="s">
        <v>79</v>
      </c>
      <c r="E16" s="110" t="s">
        <v>91</v>
      </c>
      <c r="F16" s="46" t="s">
        <v>18</v>
      </c>
      <c r="G16" s="46" t="s">
        <v>19</v>
      </c>
      <c r="H16" s="46" t="s">
        <v>25</v>
      </c>
      <c r="I16" s="110" t="s">
        <v>93</v>
      </c>
      <c r="J16" s="44" t="s">
        <v>95</v>
      </c>
      <c r="K16" s="44" t="s">
        <v>96</v>
      </c>
      <c r="L16" s="44">
        <v>2017</v>
      </c>
      <c r="M16" s="43"/>
      <c r="N16" s="43"/>
      <c r="O16" s="43"/>
      <c r="P16" s="43"/>
      <c r="Q16" s="43"/>
      <c r="R16" s="43"/>
      <c r="S16" s="83">
        <v>130110</v>
      </c>
      <c r="T16" s="83">
        <v>0</v>
      </c>
      <c r="U16" s="83">
        <v>0</v>
      </c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  <c r="CR16" s="8"/>
      <c r="CS16" s="8"/>
      <c r="CT16" s="8"/>
      <c r="CU16" s="8"/>
      <c r="CV16" s="8"/>
      <c r="CW16" s="8"/>
      <c r="CX16" s="8"/>
      <c r="CY16" s="8"/>
      <c r="CZ16" s="8"/>
      <c r="DA16" s="8"/>
      <c r="DB16" s="8"/>
      <c r="DC16" s="8"/>
      <c r="DD16" s="8"/>
      <c r="DE16" s="8"/>
      <c r="DF16" s="8"/>
      <c r="DG16" s="8"/>
      <c r="DH16" s="8"/>
      <c r="DI16" s="8"/>
      <c r="DJ16" s="8"/>
      <c r="DK16" s="8"/>
      <c r="DL16" s="8"/>
      <c r="DM16" s="8"/>
      <c r="DN16" s="8"/>
      <c r="DO16" s="8"/>
      <c r="DP16" s="8"/>
      <c r="DQ16" s="8"/>
      <c r="DR16" s="8"/>
      <c r="DS16" s="8"/>
      <c r="DT16" s="8"/>
      <c r="DU16" s="8"/>
      <c r="DV16" s="8"/>
      <c r="DW16" s="8"/>
      <c r="DX16" s="8"/>
      <c r="DY16" s="8"/>
      <c r="DZ16" s="8"/>
      <c r="EA16" s="8"/>
      <c r="EB16" s="8"/>
      <c r="EC16" s="8"/>
      <c r="ED16" s="8"/>
      <c r="EE16" s="8"/>
      <c r="EF16" s="8"/>
      <c r="EG16" s="8"/>
      <c r="EH16" s="8"/>
      <c r="EI16" s="8"/>
      <c r="EJ16" s="8"/>
      <c r="EK16" s="8"/>
      <c r="EL16" s="8"/>
      <c r="EM16" s="8"/>
      <c r="EN16" s="8"/>
      <c r="EO16" s="8"/>
      <c r="EP16" s="8"/>
      <c r="EQ16" s="8"/>
      <c r="ER16" s="8"/>
      <c r="ES16" s="8"/>
      <c r="ET16" s="8"/>
      <c r="EU16" s="8"/>
      <c r="EV16" s="8"/>
      <c r="EW16" s="8"/>
      <c r="EX16" s="8"/>
      <c r="EY16" s="8"/>
      <c r="EZ16" s="8"/>
      <c r="FA16" s="8"/>
      <c r="FB16" s="8"/>
      <c r="FC16" s="8"/>
      <c r="FD16" s="8"/>
      <c r="FE16" s="8"/>
      <c r="FF16" s="8"/>
      <c r="FG16" s="8"/>
      <c r="FH16" s="8"/>
      <c r="FI16" s="8"/>
      <c r="FJ16" s="8"/>
      <c r="FK16" s="8"/>
      <c r="FL16" s="8"/>
      <c r="FM16" s="8"/>
      <c r="FN16" s="8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8"/>
      <c r="FZ16" s="8"/>
      <c r="GA16" s="8"/>
      <c r="GB16" s="8"/>
      <c r="GC16" s="8"/>
      <c r="GD16" s="8"/>
      <c r="GE16" s="8"/>
      <c r="GF16" s="8"/>
      <c r="GG16" s="8"/>
      <c r="GH16" s="8"/>
      <c r="GI16" s="8"/>
      <c r="GJ16" s="8"/>
      <c r="GK16" s="8"/>
      <c r="GL16" s="8"/>
      <c r="GM16" s="8"/>
      <c r="GN16" s="8"/>
      <c r="GO16" s="8"/>
      <c r="GP16" s="8"/>
      <c r="GQ16" s="8"/>
      <c r="GR16" s="8"/>
      <c r="GS16" s="8"/>
      <c r="GT16" s="8"/>
      <c r="GU16" s="8"/>
      <c r="GV16" s="8"/>
      <c r="GW16" s="8"/>
      <c r="GX16" s="8"/>
      <c r="GY16" s="8"/>
      <c r="GZ16" s="8"/>
      <c r="HA16" s="8"/>
      <c r="HB16" s="8"/>
      <c r="HC16" s="8"/>
      <c r="HD16" s="8"/>
      <c r="HE16" s="8"/>
      <c r="HF16" s="8"/>
      <c r="HG16" s="8"/>
      <c r="HH16" s="8"/>
      <c r="HI16" s="8"/>
      <c r="HJ16" s="8"/>
      <c r="HK16" s="8"/>
      <c r="HL16" s="8"/>
      <c r="HM16" s="8"/>
      <c r="HN16" s="8"/>
      <c r="HO16" s="8"/>
      <c r="HP16" s="8"/>
      <c r="HQ16" s="8"/>
      <c r="HR16" s="8"/>
      <c r="HS16" s="8"/>
      <c r="HT16" s="8"/>
      <c r="HU16" s="8"/>
      <c r="HV16" s="8"/>
      <c r="HW16" s="8"/>
      <c r="HX16" s="8"/>
      <c r="HY16" s="8"/>
      <c r="HZ16" s="8"/>
      <c r="IA16" s="8"/>
      <c r="IB16" s="8"/>
      <c r="IC16" s="8"/>
      <c r="ID16" s="8"/>
      <c r="IE16" s="8"/>
      <c r="IF16" s="8"/>
      <c r="IG16" s="8"/>
      <c r="IH16" s="8"/>
      <c r="II16" s="8"/>
      <c r="IJ16" s="8"/>
      <c r="IK16" s="8"/>
      <c r="IL16" s="8"/>
      <c r="IM16" s="8"/>
      <c r="IN16" s="8"/>
      <c r="IO16" s="8"/>
      <c r="IP16" s="8"/>
    </row>
    <row r="17" spans="1:250" ht="34.5" hidden="1" customHeight="1" x14ac:dyDescent="0.25">
      <c r="A17" s="6" t="s">
        <v>65</v>
      </c>
      <c r="B17" s="31">
        <v>22</v>
      </c>
      <c r="C17" s="31"/>
      <c r="D17" s="25"/>
      <c r="E17" s="25"/>
      <c r="F17" s="25"/>
      <c r="G17" s="25"/>
      <c r="H17" s="25"/>
      <c r="I17" s="25"/>
      <c r="J17" s="25"/>
      <c r="K17" s="25"/>
      <c r="L17" s="25"/>
      <c r="M17" s="43"/>
      <c r="N17" s="43"/>
      <c r="O17" s="43"/>
      <c r="P17" s="43"/>
      <c r="Q17" s="43"/>
      <c r="R17" s="43"/>
      <c r="S17" s="43">
        <f>S18+S46</f>
        <v>0</v>
      </c>
      <c r="T17" s="43" t="e">
        <f>T18+T46</f>
        <v>#VALUE!</v>
      </c>
      <c r="U17" s="43">
        <f>U18+U46</f>
        <v>0</v>
      </c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8"/>
      <c r="CT17" s="8"/>
      <c r="CU17" s="8"/>
      <c r="CV17" s="8"/>
      <c r="CW17" s="8"/>
      <c r="CX17" s="8"/>
      <c r="CY17" s="8"/>
      <c r="CZ17" s="8"/>
      <c r="DA17" s="8"/>
      <c r="DB17" s="8"/>
      <c r="DC17" s="8"/>
      <c r="DD17" s="8"/>
      <c r="DE17" s="8"/>
      <c r="DF17" s="8"/>
      <c r="DG17" s="8"/>
      <c r="DH17" s="8"/>
      <c r="DI17" s="8"/>
      <c r="DJ17" s="8"/>
      <c r="DK17" s="8"/>
      <c r="DL17" s="8"/>
      <c r="DM17" s="8"/>
      <c r="DN17" s="8"/>
      <c r="DO17" s="8"/>
      <c r="DP17" s="8"/>
      <c r="DQ17" s="8"/>
      <c r="DR17" s="8"/>
      <c r="DS17" s="8"/>
      <c r="DT17" s="8"/>
      <c r="DU17" s="8"/>
      <c r="DV17" s="8"/>
      <c r="DW17" s="8"/>
      <c r="DX17" s="8"/>
      <c r="DY17" s="8"/>
      <c r="DZ17" s="8"/>
      <c r="EA17" s="8"/>
      <c r="EB17" s="8"/>
      <c r="EC17" s="8"/>
      <c r="ED17" s="8"/>
      <c r="EE17" s="8"/>
      <c r="EF17" s="8"/>
      <c r="EG17" s="8"/>
      <c r="EH17" s="8"/>
      <c r="EI17" s="8"/>
      <c r="EJ17" s="8"/>
      <c r="EK17" s="8"/>
      <c r="EL17" s="8"/>
      <c r="EM17" s="8"/>
      <c r="EN17" s="8"/>
      <c r="EO17" s="8"/>
      <c r="EP17" s="8"/>
      <c r="EQ17" s="8"/>
      <c r="ER17" s="8"/>
      <c r="ES17" s="8"/>
      <c r="ET17" s="8"/>
      <c r="EU17" s="8"/>
      <c r="EV17" s="8"/>
      <c r="EW17" s="8"/>
      <c r="EX17" s="8"/>
      <c r="EY17" s="8"/>
      <c r="EZ17" s="8"/>
      <c r="FA17" s="8"/>
      <c r="FB17" s="8"/>
      <c r="FC17" s="8"/>
      <c r="FD17" s="8"/>
      <c r="FE17" s="8"/>
      <c r="FF17" s="8"/>
      <c r="FG17" s="8"/>
      <c r="FH17" s="8"/>
      <c r="FI17" s="8"/>
      <c r="FJ17" s="8"/>
      <c r="FK17" s="8"/>
      <c r="FL17" s="8"/>
      <c r="FM17" s="8"/>
      <c r="FN17" s="8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  <c r="FZ17" s="8"/>
      <c r="GA17" s="8"/>
      <c r="GB17" s="8"/>
      <c r="GC17" s="8"/>
      <c r="GD17" s="8"/>
      <c r="GE17" s="8"/>
      <c r="GF17" s="8"/>
      <c r="GG17" s="8"/>
      <c r="GH17" s="8"/>
      <c r="GI17" s="8"/>
      <c r="GJ17" s="8"/>
      <c r="GK17" s="8"/>
      <c r="GL17" s="8"/>
      <c r="GM17" s="8"/>
      <c r="GN17" s="8"/>
      <c r="GO17" s="8"/>
      <c r="GP17" s="8"/>
      <c r="GQ17" s="8"/>
      <c r="GR17" s="8"/>
      <c r="GS17" s="8"/>
      <c r="GT17" s="8"/>
      <c r="GU17" s="8"/>
      <c r="GV17" s="8"/>
      <c r="GW17" s="8"/>
      <c r="GX17" s="8"/>
      <c r="GY17" s="8"/>
      <c r="GZ17" s="8"/>
      <c r="HA17" s="8"/>
      <c r="HB17" s="8"/>
      <c r="HC17" s="8"/>
      <c r="HD17" s="8"/>
      <c r="HE17" s="8"/>
      <c r="HF17" s="8"/>
      <c r="HG17" s="8"/>
      <c r="HH17" s="8"/>
      <c r="HI17" s="8"/>
      <c r="HJ17" s="8"/>
      <c r="HK17" s="8"/>
      <c r="HL17" s="8"/>
      <c r="HM17" s="8"/>
      <c r="HN17" s="8"/>
      <c r="HO17" s="8"/>
      <c r="HP17" s="8"/>
      <c r="HQ17" s="8"/>
      <c r="HR17" s="8"/>
      <c r="HS17" s="8"/>
      <c r="HT17" s="8"/>
      <c r="HU17" s="8"/>
      <c r="HV17" s="8"/>
      <c r="HW17" s="8"/>
      <c r="HX17" s="8"/>
      <c r="HY17" s="8"/>
      <c r="HZ17" s="8"/>
      <c r="IA17" s="8"/>
      <c r="IB17" s="8"/>
      <c r="IC17" s="8"/>
      <c r="ID17" s="8"/>
      <c r="IE17" s="8"/>
      <c r="IF17" s="8"/>
      <c r="IG17" s="8"/>
      <c r="IH17" s="8"/>
      <c r="II17" s="8"/>
      <c r="IJ17" s="8"/>
      <c r="IK17" s="8"/>
      <c r="IL17" s="8"/>
      <c r="IM17" s="8"/>
      <c r="IN17" s="8"/>
      <c r="IO17" s="8"/>
      <c r="IP17" s="8"/>
    </row>
    <row r="18" spans="1:250" ht="30.75" hidden="1" customHeight="1" x14ac:dyDescent="0.25">
      <c r="A18" s="60" t="s">
        <v>78</v>
      </c>
      <c r="B18" s="31">
        <v>22</v>
      </c>
      <c r="C18" s="31">
        <v>0</v>
      </c>
      <c r="D18" s="31">
        <v>91</v>
      </c>
      <c r="E18" s="44"/>
      <c r="F18" s="46"/>
      <c r="G18" s="46"/>
      <c r="H18" s="46"/>
      <c r="I18" s="40"/>
      <c r="J18" s="46"/>
      <c r="K18" s="46"/>
      <c r="L18" s="46"/>
      <c r="M18" s="81"/>
      <c r="N18" s="81"/>
      <c r="O18" s="81"/>
      <c r="P18" s="81"/>
      <c r="Q18" s="81"/>
      <c r="R18" s="78"/>
      <c r="S18" s="77">
        <f t="shared" ref="S18:U20" si="11">S19</f>
        <v>0</v>
      </c>
      <c r="T18" s="77" t="e">
        <f t="shared" si="11"/>
        <v>#VALUE!</v>
      </c>
      <c r="U18" s="77">
        <f t="shared" si="11"/>
        <v>0</v>
      </c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5"/>
      <c r="ED18" s="5"/>
      <c r="EE18" s="5"/>
      <c r="EF18" s="5"/>
      <c r="EG18" s="5"/>
      <c r="EH18" s="5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5"/>
      <c r="ET18" s="5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5"/>
      <c r="FW18" s="5"/>
      <c r="FX18" s="5"/>
      <c r="FY18" s="5"/>
      <c r="FZ18" s="5"/>
      <c r="GA18" s="5"/>
      <c r="GB18" s="5"/>
      <c r="GC18" s="5"/>
      <c r="GD18" s="5"/>
      <c r="GE18" s="5"/>
      <c r="GF18" s="5"/>
      <c r="GG18" s="5"/>
      <c r="GH18" s="5"/>
      <c r="GI18" s="5"/>
      <c r="GJ18" s="5"/>
      <c r="GK18" s="5"/>
      <c r="GL18" s="5"/>
      <c r="GM18" s="5"/>
      <c r="GN18" s="5"/>
      <c r="GO18" s="5"/>
      <c r="GP18" s="5"/>
      <c r="GQ18" s="5"/>
      <c r="GR18" s="5"/>
      <c r="GS18" s="5"/>
      <c r="GT18" s="5"/>
      <c r="GU18" s="5"/>
      <c r="GV18" s="5"/>
      <c r="GW18" s="5"/>
      <c r="GX18" s="5"/>
      <c r="GY18" s="5"/>
      <c r="GZ18" s="5"/>
      <c r="HA18" s="5"/>
      <c r="HB18" s="5"/>
      <c r="HC18" s="5"/>
      <c r="HD18" s="5"/>
      <c r="HE18" s="5"/>
      <c r="HF18" s="5"/>
      <c r="HG18" s="5"/>
      <c r="HH18" s="5"/>
      <c r="HI18" s="5"/>
      <c r="HJ18" s="5"/>
      <c r="HK18" s="5"/>
      <c r="HL18" s="5"/>
      <c r="HM18" s="5"/>
      <c r="HN18" s="5"/>
      <c r="HO18" s="5"/>
      <c r="HP18" s="5"/>
      <c r="HQ18" s="5"/>
      <c r="HR18" s="5"/>
      <c r="HS18" s="5"/>
      <c r="HT18" s="5"/>
      <c r="HU18" s="5"/>
      <c r="HV18" s="5"/>
      <c r="HW18" s="5"/>
      <c r="HX18" s="5"/>
      <c r="HY18" s="5"/>
      <c r="HZ18" s="5"/>
      <c r="IA18" s="5"/>
      <c r="IB18" s="5"/>
      <c r="IC18" s="5"/>
      <c r="ID18" s="5"/>
      <c r="IE18" s="5"/>
      <c r="IF18" s="5"/>
      <c r="IG18" s="5"/>
      <c r="IH18" s="5"/>
      <c r="II18" s="5"/>
      <c r="IJ18" s="5"/>
      <c r="IK18" s="5"/>
      <c r="IL18" s="5"/>
      <c r="IM18" s="5"/>
      <c r="IN18" s="5"/>
      <c r="IO18" s="5"/>
    </row>
    <row r="19" spans="1:250" ht="16.5" hidden="1" customHeight="1" x14ac:dyDescent="0.25">
      <c r="A19" s="6" t="s">
        <v>66</v>
      </c>
      <c r="B19" s="31">
        <v>22</v>
      </c>
      <c r="C19" s="31">
        <v>0</v>
      </c>
      <c r="D19" s="31">
        <v>91</v>
      </c>
      <c r="E19" s="31">
        <v>922</v>
      </c>
      <c r="F19" s="46"/>
      <c r="G19" s="46"/>
      <c r="H19" s="46"/>
      <c r="I19" s="40"/>
      <c r="J19" s="46"/>
      <c r="K19" s="46"/>
      <c r="L19" s="46"/>
      <c r="M19" s="81"/>
      <c r="N19" s="81"/>
      <c r="O19" s="81"/>
      <c r="P19" s="81"/>
      <c r="Q19" s="81"/>
      <c r="R19" s="78"/>
      <c r="S19" s="77">
        <f t="shared" si="11"/>
        <v>0</v>
      </c>
      <c r="T19" s="77" t="e">
        <f t="shared" si="11"/>
        <v>#VALUE!</v>
      </c>
      <c r="U19" s="77">
        <f t="shared" si="11"/>
        <v>0</v>
      </c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5"/>
      <c r="DT19" s="5"/>
      <c r="DU19" s="5"/>
      <c r="DV19" s="5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5"/>
      <c r="EH19" s="5"/>
      <c r="EI19" s="5"/>
      <c r="EJ19" s="5"/>
      <c r="EK19" s="5"/>
      <c r="EL19" s="5"/>
      <c r="EM19" s="5"/>
      <c r="EN19" s="5"/>
      <c r="EO19" s="5"/>
      <c r="EP19" s="5"/>
      <c r="EQ19" s="5"/>
      <c r="ER19" s="5"/>
      <c r="ES19" s="5"/>
      <c r="ET19" s="5"/>
      <c r="EU19" s="5"/>
      <c r="EV19" s="5"/>
      <c r="EW19" s="5"/>
      <c r="EX19" s="5"/>
      <c r="EY19" s="5"/>
      <c r="EZ19" s="5"/>
      <c r="FA19" s="5"/>
      <c r="FB19" s="5"/>
      <c r="FC19" s="5"/>
      <c r="FD19" s="5"/>
      <c r="FE19" s="5"/>
      <c r="FF19" s="5"/>
      <c r="FG19" s="5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5"/>
      <c r="GB19" s="5"/>
      <c r="GC19" s="5"/>
      <c r="GD19" s="5"/>
      <c r="GE19" s="5"/>
      <c r="GF19" s="5"/>
      <c r="GG19" s="5"/>
      <c r="GH19" s="5"/>
      <c r="GI19" s="5"/>
      <c r="GJ19" s="5"/>
      <c r="GK19" s="5"/>
      <c r="GL19" s="5"/>
      <c r="GM19" s="5"/>
      <c r="GN19" s="5"/>
      <c r="GO19" s="5"/>
      <c r="GP19" s="5"/>
      <c r="GQ19" s="5"/>
      <c r="GR19" s="5"/>
      <c r="GS19" s="5"/>
      <c r="GT19" s="5"/>
      <c r="GU19" s="5"/>
      <c r="GV19" s="5"/>
      <c r="GW19" s="5"/>
      <c r="GX19" s="5"/>
      <c r="GY19" s="5"/>
      <c r="GZ19" s="5"/>
      <c r="HA19" s="5"/>
      <c r="HB19" s="5"/>
      <c r="HC19" s="5"/>
      <c r="HD19" s="5"/>
      <c r="HE19" s="5"/>
      <c r="HF19" s="5"/>
      <c r="HG19" s="5"/>
      <c r="HH19" s="5"/>
      <c r="HI19" s="5"/>
      <c r="HJ19" s="5"/>
      <c r="HK19" s="5"/>
      <c r="HL19" s="5"/>
      <c r="HM19" s="5"/>
      <c r="HN19" s="5"/>
      <c r="HO19" s="5"/>
      <c r="HP19" s="5"/>
      <c r="HQ19" s="5"/>
      <c r="HR19" s="5"/>
      <c r="HS19" s="5"/>
      <c r="HT19" s="5"/>
      <c r="HU19" s="5"/>
      <c r="HV19" s="5"/>
      <c r="HW19" s="5"/>
      <c r="HX19" s="5"/>
      <c r="HY19" s="5"/>
      <c r="HZ19" s="5"/>
      <c r="IA19" s="5"/>
      <c r="IB19" s="5"/>
      <c r="IC19" s="5"/>
      <c r="ID19" s="5"/>
      <c r="IE19" s="5"/>
      <c r="IF19" s="5"/>
      <c r="IG19" s="5"/>
      <c r="IH19" s="5"/>
      <c r="II19" s="5"/>
      <c r="IJ19" s="5"/>
      <c r="IK19" s="5"/>
      <c r="IL19" s="5"/>
      <c r="IM19" s="5"/>
      <c r="IN19" s="5"/>
      <c r="IO19" s="5"/>
    </row>
    <row r="20" spans="1:250" ht="19.5" hidden="1" customHeight="1" x14ac:dyDescent="0.25">
      <c r="A20" s="26" t="s">
        <v>16</v>
      </c>
      <c r="B20" s="31">
        <v>22</v>
      </c>
      <c r="C20" s="31">
        <v>0</v>
      </c>
      <c r="D20" s="31">
        <v>91</v>
      </c>
      <c r="E20" s="31">
        <v>922</v>
      </c>
      <c r="F20" s="32" t="s">
        <v>18</v>
      </c>
      <c r="G20" s="32"/>
      <c r="H20" s="46"/>
      <c r="I20" s="40"/>
      <c r="J20" s="46"/>
      <c r="K20" s="46"/>
      <c r="L20" s="46"/>
      <c r="M20" s="81"/>
      <c r="N20" s="81"/>
      <c r="O20" s="81"/>
      <c r="P20" s="81"/>
      <c r="Q20" s="81"/>
      <c r="R20" s="78"/>
      <c r="S20" s="77">
        <f t="shared" si="11"/>
        <v>0</v>
      </c>
      <c r="T20" s="77" t="e">
        <f t="shared" si="11"/>
        <v>#VALUE!</v>
      </c>
      <c r="U20" s="77">
        <f t="shared" si="11"/>
        <v>0</v>
      </c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5"/>
      <c r="DT20" s="5"/>
      <c r="DU20" s="5"/>
      <c r="DV20" s="5"/>
      <c r="DW20" s="5"/>
      <c r="DX20" s="5"/>
      <c r="DY20" s="5"/>
      <c r="DZ20" s="5"/>
      <c r="EA20" s="5"/>
      <c r="EB20" s="5"/>
      <c r="EC20" s="5"/>
      <c r="ED20" s="5"/>
      <c r="EE20" s="5"/>
      <c r="EF20" s="5"/>
      <c r="EG20" s="5"/>
      <c r="EH20" s="5"/>
      <c r="EI20" s="5"/>
      <c r="EJ20" s="5"/>
      <c r="EK20" s="5"/>
      <c r="EL20" s="5"/>
      <c r="EM20" s="5"/>
      <c r="EN20" s="5"/>
      <c r="EO20" s="5"/>
      <c r="EP20" s="5"/>
      <c r="EQ20" s="5"/>
      <c r="ER20" s="5"/>
      <c r="ES20" s="5"/>
      <c r="ET20" s="5"/>
      <c r="EU20" s="5"/>
      <c r="EV20" s="5"/>
      <c r="EW20" s="5"/>
      <c r="EX20" s="5"/>
      <c r="EY20" s="5"/>
      <c r="EZ20" s="5"/>
      <c r="FA20" s="5"/>
      <c r="FB20" s="5"/>
      <c r="FC20" s="5"/>
      <c r="FD20" s="5"/>
      <c r="FE20" s="5"/>
      <c r="FF20" s="5"/>
      <c r="FG20" s="5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5"/>
      <c r="GB20" s="5"/>
      <c r="GC20" s="5"/>
      <c r="GD20" s="5"/>
      <c r="GE20" s="5"/>
      <c r="GF20" s="5"/>
      <c r="GG20" s="5"/>
      <c r="GH20" s="5"/>
      <c r="GI20" s="5"/>
      <c r="GJ20" s="5"/>
      <c r="GK20" s="5"/>
      <c r="GL20" s="5"/>
      <c r="GM20" s="5"/>
      <c r="GN20" s="5"/>
      <c r="GO20" s="5"/>
      <c r="GP20" s="5"/>
      <c r="GQ20" s="5"/>
      <c r="GR20" s="5"/>
      <c r="GS20" s="5"/>
      <c r="GT20" s="5"/>
      <c r="GU20" s="5"/>
      <c r="GV20" s="5"/>
      <c r="GW20" s="5"/>
      <c r="GX20" s="5"/>
      <c r="GY20" s="5"/>
      <c r="GZ20" s="5"/>
      <c r="HA20" s="5"/>
      <c r="HB20" s="5"/>
      <c r="HC20" s="5"/>
      <c r="HD20" s="5"/>
      <c r="HE20" s="5"/>
      <c r="HF20" s="5"/>
      <c r="HG20" s="5"/>
      <c r="HH20" s="5"/>
      <c r="HI20" s="5"/>
      <c r="HJ20" s="5"/>
      <c r="HK20" s="5"/>
      <c r="HL20" s="5"/>
      <c r="HM20" s="5"/>
      <c r="HN20" s="5"/>
      <c r="HO20" s="5"/>
      <c r="HP20" s="5"/>
      <c r="HQ20" s="5"/>
      <c r="HR20" s="5"/>
      <c r="HS20" s="5"/>
      <c r="HT20" s="5"/>
      <c r="HU20" s="5"/>
      <c r="HV20" s="5"/>
      <c r="HW20" s="5"/>
      <c r="HX20" s="5"/>
      <c r="HY20" s="5"/>
      <c r="HZ20" s="5"/>
      <c r="IA20" s="5"/>
      <c r="IB20" s="5"/>
      <c r="IC20" s="5"/>
      <c r="ID20" s="5"/>
      <c r="IE20" s="5"/>
      <c r="IF20" s="5"/>
      <c r="IG20" s="5"/>
      <c r="IH20" s="5"/>
      <c r="II20" s="5"/>
      <c r="IJ20" s="5"/>
      <c r="IK20" s="5"/>
      <c r="IL20" s="5"/>
      <c r="IM20" s="5"/>
      <c r="IN20" s="5"/>
      <c r="IO20" s="5"/>
    </row>
    <row r="21" spans="1:250" ht="19.5" hidden="1" customHeight="1" x14ac:dyDescent="0.25">
      <c r="A21" s="26" t="s">
        <v>0</v>
      </c>
      <c r="B21" s="31">
        <v>22</v>
      </c>
      <c r="C21" s="31">
        <v>0</v>
      </c>
      <c r="D21" s="31">
        <v>91</v>
      </c>
      <c r="E21" s="31">
        <v>922</v>
      </c>
      <c r="F21" s="32" t="s">
        <v>18</v>
      </c>
      <c r="G21" s="32" t="s">
        <v>19</v>
      </c>
      <c r="H21" s="46"/>
      <c r="I21" s="40"/>
      <c r="J21" s="46"/>
      <c r="K21" s="46"/>
      <c r="L21" s="46"/>
      <c r="M21" s="81"/>
      <c r="N21" s="81"/>
      <c r="O21" s="81"/>
      <c r="P21" s="81"/>
      <c r="Q21" s="81"/>
      <c r="R21" s="78"/>
      <c r="S21" s="77">
        <f>S22+S39</f>
        <v>0</v>
      </c>
      <c r="T21" s="77" t="e">
        <f t="shared" ref="T21:U21" si="12">T22+T39</f>
        <v>#VALUE!</v>
      </c>
      <c r="U21" s="77">
        <f t="shared" si="12"/>
        <v>0</v>
      </c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5"/>
      <c r="DS21" s="5"/>
      <c r="DT21" s="5"/>
      <c r="DU21" s="5"/>
      <c r="DV21" s="5"/>
      <c r="DW21" s="5"/>
      <c r="DX21" s="5"/>
      <c r="DY21" s="5"/>
      <c r="DZ21" s="5"/>
      <c r="EA21" s="5"/>
      <c r="EB21" s="5"/>
      <c r="EC21" s="5"/>
      <c r="ED21" s="5"/>
      <c r="EE21" s="5"/>
      <c r="EF21" s="5"/>
      <c r="EG21" s="5"/>
      <c r="EH21" s="5"/>
      <c r="EI21" s="5"/>
      <c r="EJ21" s="5"/>
      <c r="EK21" s="5"/>
      <c r="EL21" s="5"/>
      <c r="EM21" s="5"/>
      <c r="EN21" s="5"/>
      <c r="EO21" s="5"/>
      <c r="EP21" s="5"/>
      <c r="EQ21" s="5"/>
      <c r="ER21" s="5"/>
      <c r="ES21" s="5"/>
      <c r="ET21" s="5"/>
      <c r="EU21" s="5"/>
      <c r="EV21" s="5"/>
      <c r="EW21" s="5"/>
      <c r="EX21" s="5"/>
      <c r="EY21" s="5"/>
      <c r="EZ21" s="5"/>
      <c r="FA21" s="5"/>
      <c r="FB21" s="5"/>
      <c r="FC21" s="5"/>
      <c r="FD21" s="5"/>
      <c r="FE21" s="5"/>
      <c r="FF21" s="5"/>
      <c r="FG21" s="5"/>
      <c r="FH21" s="5"/>
      <c r="FI21" s="5"/>
      <c r="FJ21" s="5"/>
      <c r="FK21" s="5"/>
      <c r="FL21" s="5"/>
      <c r="FM21" s="5"/>
      <c r="FN21" s="5"/>
      <c r="FO21" s="5"/>
      <c r="FP21" s="5"/>
      <c r="FQ21" s="5"/>
      <c r="FR21" s="5"/>
      <c r="FS21" s="5"/>
      <c r="FT21" s="5"/>
      <c r="FU21" s="5"/>
      <c r="FV21" s="5"/>
      <c r="FW21" s="5"/>
      <c r="FX21" s="5"/>
      <c r="FY21" s="5"/>
      <c r="FZ21" s="5"/>
      <c r="GA21" s="5"/>
      <c r="GB21" s="5"/>
      <c r="GC21" s="5"/>
      <c r="GD21" s="5"/>
      <c r="GE21" s="5"/>
      <c r="GF21" s="5"/>
      <c r="GG21" s="5"/>
      <c r="GH21" s="5"/>
      <c r="GI21" s="5"/>
      <c r="GJ21" s="5"/>
      <c r="GK21" s="5"/>
      <c r="GL21" s="5"/>
      <c r="GM21" s="5"/>
      <c r="GN21" s="5"/>
      <c r="GO21" s="5"/>
      <c r="GP21" s="5"/>
      <c r="GQ21" s="5"/>
      <c r="GR21" s="5"/>
      <c r="GS21" s="5"/>
      <c r="GT21" s="5"/>
      <c r="GU21" s="5"/>
      <c r="GV21" s="5"/>
      <c r="GW21" s="5"/>
      <c r="GX21" s="5"/>
      <c r="GY21" s="5"/>
      <c r="GZ21" s="5"/>
      <c r="HA21" s="5"/>
      <c r="HB21" s="5"/>
      <c r="HC21" s="5"/>
      <c r="HD21" s="5"/>
      <c r="HE21" s="5"/>
      <c r="HF21" s="5"/>
      <c r="HG21" s="5"/>
      <c r="HH21" s="5"/>
      <c r="HI21" s="5"/>
      <c r="HJ21" s="5"/>
      <c r="HK21" s="5"/>
      <c r="HL21" s="5"/>
      <c r="HM21" s="5"/>
      <c r="HN21" s="5"/>
      <c r="HO21" s="5"/>
      <c r="HP21" s="5"/>
      <c r="HQ21" s="5"/>
      <c r="HR21" s="5"/>
      <c r="HS21" s="5"/>
      <c r="HT21" s="5"/>
      <c r="HU21" s="5"/>
      <c r="HV21" s="5"/>
      <c r="HW21" s="5"/>
      <c r="HX21" s="5"/>
      <c r="HY21" s="5"/>
      <c r="HZ21" s="5"/>
      <c r="IA21" s="5"/>
      <c r="IB21" s="5"/>
      <c r="IC21" s="5"/>
      <c r="ID21" s="5"/>
      <c r="IE21" s="5"/>
      <c r="IF21" s="5"/>
      <c r="IG21" s="5"/>
      <c r="IH21" s="5"/>
      <c r="II21" s="5"/>
      <c r="IJ21" s="5"/>
      <c r="IK21" s="5"/>
      <c r="IL21" s="5"/>
      <c r="IM21" s="5"/>
      <c r="IN21" s="5"/>
      <c r="IO21" s="5"/>
    </row>
    <row r="22" spans="1:250" ht="30.75" hidden="1" customHeight="1" x14ac:dyDescent="0.25">
      <c r="A22" s="27" t="s">
        <v>31</v>
      </c>
      <c r="B22" s="31">
        <v>22</v>
      </c>
      <c r="C22" s="31">
        <v>0</v>
      </c>
      <c r="D22" s="31">
        <v>91</v>
      </c>
      <c r="E22" s="31">
        <v>922</v>
      </c>
      <c r="F22" s="32" t="s">
        <v>18</v>
      </c>
      <c r="G22" s="32" t="s">
        <v>19</v>
      </c>
      <c r="H22" s="32" t="s">
        <v>32</v>
      </c>
      <c r="I22" s="39"/>
      <c r="J22" s="53"/>
      <c r="K22" s="53"/>
      <c r="L22" s="53"/>
      <c r="M22" s="76">
        <f>M23</f>
        <v>0</v>
      </c>
      <c r="N22" s="76">
        <f t="shared" ref="N22:T24" si="13">N23</f>
        <v>0</v>
      </c>
      <c r="O22" s="76">
        <f t="shared" si="13"/>
        <v>0</v>
      </c>
      <c r="P22" s="76">
        <f t="shared" si="13"/>
        <v>0</v>
      </c>
      <c r="Q22" s="76">
        <f t="shared" si="13"/>
        <v>0</v>
      </c>
      <c r="R22" s="76">
        <f t="shared" si="13"/>
        <v>871226</v>
      </c>
      <c r="S22" s="76">
        <f t="shared" si="13"/>
        <v>0</v>
      </c>
      <c r="T22" s="76">
        <f t="shared" si="13"/>
        <v>0</v>
      </c>
      <c r="U22" s="76">
        <v>0</v>
      </c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  <c r="DP22" s="5"/>
      <c r="DQ22" s="5"/>
      <c r="DR22" s="5"/>
      <c r="DS22" s="5"/>
      <c r="DT22" s="5"/>
      <c r="DU22" s="5"/>
      <c r="DV22" s="5"/>
      <c r="DW22" s="5"/>
      <c r="DX22" s="5"/>
      <c r="DY22" s="5"/>
      <c r="DZ22" s="5"/>
      <c r="EA22" s="5"/>
      <c r="EB22" s="5"/>
      <c r="EC22" s="5"/>
      <c r="ED22" s="5"/>
      <c r="EE22" s="5"/>
      <c r="EF22" s="5"/>
      <c r="EG22" s="5"/>
      <c r="EH22" s="5"/>
      <c r="EI22" s="5"/>
      <c r="EJ22" s="5"/>
      <c r="EK22" s="5"/>
      <c r="EL22" s="5"/>
      <c r="EM22" s="5"/>
      <c r="EN22" s="5"/>
      <c r="EO22" s="5"/>
      <c r="EP22" s="5"/>
      <c r="EQ22" s="5"/>
      <c r="ER22" s="5"/>
      <c r="ES22" s="5"/>
      <c r="ET22" s="5"/>
      <c r="EU22" s="5"/>
      <c r="EV22" s="5"/>
      <c r="EW22" s="5"/>
      <c r="EX22" s="5"/>
      <c r="EY22" s="5"/>
      <c r="EZ22" s="5"/>
      <c r="FA22" s="5"/>
      <c r="FB22" s="5"/>
      <c r="FC22" s="5"/>
      <c r="FD22" s="5"/>
      <c r="FE22" s="5"/>
      <c r="FF22" s="5"/>
      <c r="FG22" s="5"/>
      <c r="FH22" s="5"/>
      <c r="FI22" s="5"/>
      <c r="FJ22" s="5"/>
      <c r="FK22" s="5"/>
      <c r="FL22" s="5"/>
      <c r="FM22" s="5"/>
      <c r="FN22" s="5"/>
      <c r="FO22" s="5"/>
      <c r="FP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5"/>
      <c r="GB22" s="5"/>
      <c r="GC22" s="5"/>
      <c r="GD22" s="5"/>
      <c r="GE22" s="5"/>
      <c r="GF22" s="5"/>
      <c r="GG22" s="5"/>
      <c r="GH22" s="5"/>
      <c r="GI22" s="5"/>
      <c r="GJ22" s="5"/>
      <c r="GK22" s="5"/>
      <c r="GL22" s="5"/>
      <c r="GM22" s="5"/>
      <c r="GN22" s="5"/>
      <c r="GO22" s="5"/>
      <c r="GP22" s="5"/>
      <c r="GQ22" s="5"/>
      <c r="GR22" s="5"/>
      <c r="GS22" s="5"/>
      <c r="GT22" s="5"/>
      <c r="GU22" s="5"/>
      <c r="GV22" s="5"/>
      <c r="GW22" s="5"/>
      <c r="GX22" s="5"/>
      <c r="GY22" s="5"/>
      <c r="GZ22" s="5"/>
      <c r="HA22" s="5"/>
      <c r="HB22" s="5"/>
      <c r="HC22" s="5"/>
      <c r="HD22" s="5"/>
      <c r="HE22" s="5"/>
      <c r="HF22" s="5"/>
      <c r="HG22" s="5"/>
      <c r="HH22" s="5"/>
      <c r="HI22" s="5"/>
      <c r="HJ22" s="5"/>
      <c r="HK22" s="5"/>
      <c r="HL22" s="5"/>
      <c r="HM22" s="5"/>
      <c r="HN22" s="5"/>
      <c r="HO22" s="5"/>
      <c r="HP22" s="5"/>
      <c r="HQ22" s="5"/>
      <c r="HR22" s="5"/>
      <c r="HS22" s="5"/>
      <c r="HT22" s="5"/>
      <c r="HU22" s="5"/>
      <c r="HV22" s="5"/>
      <c r="HW22" s="5"/>
      <c r="HX22" s="5"/>
      <c r="HY22" s="5"/>
      <c r="HZ22" s="5"/>
      <c r="IA22" s="5"/>
      <c r="IB22" s="5"/>
      <c r="IC22" s="5"/>
      <c r="ID22" s="5"/>
      <c r="IE22" s="5"/>
      <c r="IF22" s="5"/>
      <c r="IG22" s="5"/>
      <c r="IH22" s="5"/>
      <c r="II22" s="5"/>
      <c r="IJ22" s="5"/>
      <c r="IK22" s="5"/>
      <c r="IL22" s="5"/>
      <c r="IM22" s="5"/>
      <c r="IN22" s="5"/>
      <c r="IO22" s="5"/>
    </row>
    <row r="23" spans="1:250" ht="21.75" hidden="1" customHeight="1" x14ac:dyDescent="0.25">
      <c r="A23" s="108" t="s">
        <v>92</v>
      </c>
      <c r="B23" s="31">
        <v>22</v>
      </c>
      <c r="C23" s="31">
        <v>0</v>
      </c>
      <c r="D23" s="31">
        <v>91</v>
      </c>
      <c r="E23" s="31">
        <v>922</v>
      </c>
      <c r="F23" s="32" t="s">
        <v>18</v>
      </c>
      <c r="G23" s="32" t="s">
        <v>19</v>
      </c>
      <c r="H23" s="32" t="s">
        <v>32</v>
      </c>
      <c r="I23" s="36" t="s">
        <v>93</v>
      </c>
      <c r="J23" s="46"/>
      <c r="K23" s="46"/>
      <c r="L23" s="46"/>
      <c r="M23" s="79">
        <f>M24</f>
        <v>0</v>
      </c>
      <c r="N23" s="79">
        <f t="shared" si="13"/>
        <v>0</v>
      </c>
      <c r="O23" s="79">
        <f t="shared" si="13"/>
        <v>0</v>
      </c>
      <c r="P23" s="79">
        <f t="shared" si="13"/>
        <v>0</v>
      </c>
      <c r="Q23" s="79">
        <f t="shared" si="13"/>
        <v>0</v>
      </c>
      <c r="R23" s="79">
        <f t="shared" si="13"/>
        <v>871226</v>
      </c>
      <c r="S23" s="76">
        <v>0</v>
      </c>
      <c r="T23" s="76">
        <f>T25</f>
        <v>0</v>
      </c>
      <c r="U23" s="79">
        <v>0</v>
      </c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13"/>
      <c r="BL23" s="13"/>
      <c r="BM23" s="13"/>
      <c r="BN23" s="13"/>
      <c r="BO23" s="13"/>
      <c r="BP23" s="13"/>
      <c r="BQ23" s="13"/>
      <c r="BR23" s="13"/>
      <c r="BS23" s="13"/>
      <c r="BT23" s="13"/>
      <c r="BU23" s="13"/>
      <c r="BV23" s="13"/>
      <c r="BW23" s="13"/>
      <c r="BX23" s="13"/>
      <c r="BY23" s="13"/>
      <c r="BZ23" s="13"/>
      <c r="CA23" s="13"/>
      <c r="CB23" s="13"/>
      <c r="CC23" s="13"/>
      <c r="CD23" s="13"/>
      <c r="CE23" s="13"/>
      <c r="CF23" s="13"/>
      <c r="CG23" s="13"/>
      <c r="CH23" s="13"/>
      <c r="CI23" s="13"/>
      <c r="CJ23" s="13"/>
      <c r="CK23" s="13"/>
      <c r="CL23" s="13"/>
      <c r="CM23" s="13"/>
      <c r="CN23" s="13"/>
      <c r="CO23" s="13"/>
      <c r="CP23" s="13"/>
      <c r="CQ23" s="13"/>
      <c r="CR23" s="13"/>
      <c r="CS23" s="13"/>
      <c r="CT23" s="13"/>
      <c r="CU23" s="13"/>
      <c r="CV23" s="13"/>
      <c r="CW23" s="13"/>
      <c r="CX23" s="13"/>
      <c r="CY23" s="13"/>
      <c r="CZ23" s="13"/>
      <c r="DA23" s="13"/>
      <c r="DB23" s="13"/>
      <c r="DC23" s="13"/>
      <c r="DD23" s="13"/>
      <c r="DE23" s="13"/>
      <c r="DF23" s="13"/>
      <c r="DG23" s="13"/>
      <c r="DH23" s="13"/>
      <c r="DI23" s="13"/>
      <c r="DJ23" s="13"/>
      <c r="DK23" s="13"/>
      <c r="DL23" s="13"/>
      <c r="DM23" s="13"/>
      <c r="DN23" s="13"/>
      <c r="DO23" s="13"/>
      <c r="DP23" s="13"/>
      <c r="DQ23" s="13"/>
      <c r="DR23" s="13"/>
      <c r="DS23" s="13"/>
      <c r="DT23" s="13"/>
      <c r="DU23" s="13"/>
      <c r="DV23" s="13"/>
      <c r="DW23" s="13"/>
      <c r="DX23" s="13"/>
      <c r="DY23" s="13"/>
      <c r="DZ23" s="13"/>
      <c r="EA23" s="13"/>
      <c r="EB23" s="13"/>
      <c r="EC23" s="13"/>
      <c r="ED23" s="13"/>
      <c r="EE23" s="13"/>
      <c r="EF23" s="13"/>
      <c r="EG23" s="13"/>
      <c r="EH23" s="13"/>
      <c r="EI23" s="13"/>
      <c r="EJ23" s="13"/>
      <c r="EK23" s="13"/>
      <c r="EL23" s="13"/>
      <c r="EM23" s="13"/>
      <c r="EN23" s="13"/>
      <c r="EO23" s="13"/>
      <c r="EP23" s="13"/>
      <c r="EQ23" s="13"/>
      <c r="ER23" s="13"/>
      <c r="ES23" s="13"/>
      <c r="ET23" s="13"/>
      <c r="EU23" s="13"/>
      <c r="EV23" s="13"/>
      <c r="EW23" s="13"/>
      <c r="EX23" s="13"/>
      <c r="EY23" s="13"/>
      <c r="EZ23" s="13"/>
      <c r="FA23" s="13"/>
      <c r="FB23" s="13"/>
      <c r="FC23" s="13"/>
      <c r="FD23" s="13"/>
      <c r="FE23" s="13"/>
      <c r="FF23" s="13"/>
      <c r="FG23" s="13"/>
      <c r="FH23" s="13"/>
      <c r="FI23" s="13"/>
      <c r="FJ23" s="13"/>
      <c r="FK23" s="13"/>
      <c r="FL23" s="13"/>
      <c r="FM23" s="13"/>
      <c r="FN23" s="13"/>
      <c r="FO23" s="13"/>
      <c r="FP23" s="13"/>
      <c r="FQ23" s="13"/>
      <c r="FR23" s="13"/>
      <c r="FS23" s="13"/>
      <c r="FT23" s="13"/>
      <c r="FU23" s="13"/>
      <c r="FV23" s="13"/>
      <c r="FW23" s="13"/>
      <c r="FX23" s="13"/>
      <c r="FY23" s="13"/>
      <c r="FZ23" s="13"/>
      <c r="GA23" s="13"/>
      <c r="GB23" s="13"/>
      <c r="GC23" s="13"/>
      <c r="GD23" s="13"/>
      <c r="GE23" s="13"/>
      <c r="GF23" s="13"/>
      <c r="GG23" s="13"/>
      <c r="GH23" s="13"/>
      <c r="GI23" s="13"/>
      <c r="GJ23" s="13"/>
      <c r="GK23" s="13"/>
      <c r="GL23" s="13"/>
      <c r="GM23" s="13"/>
      <c r="GN23" s="13"/>
      <c r="GO23" s="13"/>
      <c r="GP23" s="13"/>
      <c r="GQ23" s="13"/>
      <c r="GR23" s="13"/>
      <c r="GS23" s="13"/>
      <c r="GT23" s="13"/>
      <c r="GU23" s="13"/>
      <c r="GV23" s="13"/>
      <c r="GW23" s="13"/>
      <c r="GX23" s="13"/>
      <c r="GY23" s="13"/>
      <c r="GZ23" s="13"/>
      <c r="HA23" s="13"/>
      <c r="HB23" s="13"/>
      <c r="HC23" s="13"/>
      <c r="HD23" s="13"/>
      <c r="HE23" s="13"/>
      <c r="HF23" s="13"/>
      <c r="HG23" s="13"/>
      <c r="HH23" s="13"/>
      <c r="HI23" s="13"/>
      <c r="HJ23" s="13"/>
      <c r="HK23" s="13"/>
      <c r="HL23" s="13"/>
      <c r="HM23" s="13"/>
      <c r="HN23" s="13"/>
      <c r="HO23" s="13"/>
      <c r="HP23" s="13"/>
      <c r="HQ23" s="13"/>
      <c r="HR23" s="13"/>
      <c r="HS23" s="13"/>
      <c r="HT23" s="13"/>
      <c r="HU23" s="13"/>
      <c r="HV23" s="13"/>
      <c r="HW23" s="13"/>
      <c r="HX23" s="13"/>
      <c r="HY23" s="13"/>
      <c r="HZ23" s="13"/>
      <c r="IA23" s="13"/>
      <c r="IB23" s="13"/>
      <c r="IC23" s="13"/>
      <c r="ID23" s="13"/>
      <c r="IE23" s="13"/>
      <c r="IF23" s="13"/>
      <c r="IG23" s="13"/>
      <c r="IH23" s="13"/>
      <c r="II23" s="13"/>
      <c r="IJ23" s="13"/>
      <c r="IK23" s="13"/>
      <c r="IL23" s="13"/>
      <c r="IM23" s="13"/>
      <c r="IN23" s="13"/>
      <c r="IO23" s="13"/>
      <c r="IP23" s="13"/>
    </row>
    <row r="24" spans="1:250" s="17" customFormat="1" ht="15" hidden="1" customHeight="1" x14ac:dyDescent="0.25">
      <c r="A24" s="11" t="s">
        <v>46</v>
      </c>
      <c r="B24" s="34">
        <v>51</v>
      </c>
      <c r="C24" s="34">
        <v>0</v>
      </c>
      <c r="D24" s="34">
        <v>31</v>
      </c>
      <c r="E24" s="34">
        <v>851</v>
      </c>
      <c r="F24" s="33" t="s">
        <v>18</v>
      </c>
      <c r="G24" s="33" t="s">
        <v>19</v>
      </c>
      <c r="H24" s="33" t="s">
        <v>49</v>
      </c>
      <c r="I24" s="40" t="s">
        <v>45</v>
      </c>
      <c r="J24" s="46"/>
      <c r="K24" s="46"/>
      <c r="L24" s="46"/>
      <c r="M24" s="79">
        <f>M25</f>
        <v>0</v>
      </c>
      <c r="N24" s="79">
        <f t="shared" si="13"/>
        <v>0</v>
      </c>
      <c r="O24" s="79">
        <f t="shared" si="13"/>
        <v>0</v>
      </c>
      <c r="P24" s="79">
        <f t="shared" si="13"/>
        <v>0</v>
      </c>
      <c r="Q24" s="79">
        <f t="shared" si="13"/>
        <v>0</v>
      </c>
      <c r="R24" s="79">
        <f t="shared" si="13"/>
        <v>871226</v>
      </c>
      <c r="S24" s="79">
        <f t="shared" si="13"/>
        <v>0</v>
      </c>
      <c r="T24" s="79">
        <f t="shared" si="13"/>
        <v>0</v>
      </c>
      <c r="U24" s="79"/>
      <c r="V24" s="49"/>
      <c r="W24" s="49"/>
    </row>
    <row r="25" spans="1:250" s="17" customFormat="1" ht="30.75" hidden="1" customHeight="1" x14ac:dyDescent="0.25">
      <c r="A25" s="48" t="s">
        <v>97</v>
      </c>
      <c r="B25" s="44">
        <v>22</v>
      </c>
      <c r="C25" s="44">
        <v>0</v>
      </c>
      <c r="D25" s="44">
        <v>91</v>
      </c>
      <c r="E25" s="44">
        <v>922</v>
      </c>
      <c r="F25" s="46" t="s">
        <v>18</v>
      </c>
      <c r="G25" s="46" t="s">
        <v>19</v>
      </c>
      <c r="H25" s="46" t="s">
        <v>32</v>
      </c>
      <c r="I25" s="40" t="s">
        <v>93</v>
      </c>
      <c r="J25" s="46" t="s">
        <v>24</v>
      </c>
      <c r="K25" s="46" t="s">
        <v>98</v>
      </c>
      <c r="L25" s="46" t="s">
        <v>60</v>
      </c>
      <c r="M25" s="81"/>
      <c r="N25" s="81"/>
      <c r="O25" s="81"/>
      <c r="P25" s="81"/>
      <c r="Q25" s="81"/>
      <c r="R25" s="78">
        <v>871226</v>
      </c>
      <c r="S25" s="78">
        <v>0</v>
      </c>
      <c r="T25" s="78">
        <v>0</v>
      </c>
      <c r="U25" s="78">
        <v>0</v>
      </c>
      <c r="V25" s="49"/>
      <c r="W25" s="49"/>
    </row>
    <row r="26" spans="1:250" s="18" customFormat="1" ht="34.5" hidden="1" customHeight="1" x14ac:dyDescent="0.25">
      <c r="A26" s="7" t="s">
        <v>20</v>
      </c>
      <c r="B26" s="31">
        <v>51</v>
      </c>
      <c r="C26" s="31">
        <v>0</v>
      </c>
      <c r="D26" s="31"/>
      <c r="E26" s="31">
        <v>851</v>
      </c>
      <c r="F26" s="32" t="s">
        <v>18</v>
      </c>
      <c r="G26" s="32" t="s">
        <v>19</v>
      </c>
      <c r="H26" s="32" t="s">
        <v>25</v>
      </c>
      <c r="I26" s="36"/>
      <c r="J26" s="53"/>
      <c r="K26" s="53"/>
      <c r="L26" s="53"/>
      <c r="M26" s="76">
        <f t="shared" ref="M26:M27" si="14">M27</f>
        <v>0</v>
      </c>
      <c r="N26" s="87"/>
      <c r="O26" s="87"/>
      <c r="P26" s="87"/>
      <c r="Q26" s="87"/>
      <c r="R26" s="88"/>
      <c r="S26" s="78">
        <f t="shared" ref="S26:S44" si="15">M26+R26</f>
        <v>0</v>
      </c>
      <c r="T26" s="88"/>
      <c r="U26" s="78"/>
      <c r="V26" s="50"/>
      <c r="W26" s="50"/>
    </row>
    <row r="27" spans="1:250" s="17" customFormat="1" ht="30" hidden="1" x14ac:dyDescent="0.25">
      <c r="A27" s="10" t="s">
        <v>22</v>
      </c>
      <c r="B27" s="34">
        <v>51</v>
      </c>
      <c r="C27" s="34">
        <v>0</v>
      </c>
      <c r="D27" s="34"/>
      <c r="E27" s="34">
        <v>851</v>
      </c>
      <c r="F27" s="33" t="s">
        <v>18</v>
      </c>
      <c r="G27" s="33" t="s">
        <v>19</v>
      </c>
      <c r="H27" s="33" t="s">
        <v>25</v>
      </c>
      <c r="I27" s="37" t="s">
        <v>23</v>
      </c>
      <c r="J27" s="46"/>
      <c r="K27" s="46"/>
      <c r="L27" s="46"/>
      <c r="M27" s="79">
        <f t="shared" si="14"/>
        <v>0</v>
      </c>
      <c r="N27" s="81"/>
      <c r="O27" s="81"/>
      <c r="P27" s="81"/>
      <c r="Q27" s="81"/>
      <c r="R27" s="78"/>
      <c r="S27" s="78">
        <f t="shared" si="15"/>
        <v>0</v>
      </c>
      <c r="T27" s="78"/>
      <c r="U27" s="78"/>
      <c r="V27" s="49"/>
      <c r="W27" s="49"/>
    </row>
    <row r="28" spans="1:250" s="17" customFormat="1" hidden="1" x14ac:dyDescent="0.25">
      <c r="A28" s="10" t="s">
        <v>46</v>
      </c>
      <c r="B28" s="34">
        <v>51</v>
      </c>
      <c r="C28" s="34">
        <v>0</v>
      </c>
      <c r="D28" s="34"/>
      <c r="E28" s="34">
        <v>851</v>
      </c>
      <c r="F28" s="33" t="s">
        <v>18</v>
      </c>
      <c r="G28" s="33" t="s">
        <v>19</v>
      </c>
      <c r="H28" s="33" t="s">
        <v>25</v>
      </c>
      <c r="I28" s="37" t="s">
        <v>45</v>
      </c>
      <c r="J28" s="46"/>
      <c r="K28" s="46"/>
      <c r="L28" s="46"/>
      <c r="M28" s="79">
        <f>M29+M30+M31+M32</f>
        <v>0</v>
      </c>
      <c r="N28" s="81"/>
      <c r="O28" s="81"/>
      <c r="P28" s="81"/>
      <c r="Q28" s="81"/>
      <c r="R28" s="78"/>
      <c r="S28" s="78">
        <f t="shared" si="15"/>
        <v>0</v>
      </c>
      <c r="T28" s="78"/>
      <c r="U28" s="78"/>
      <c r="V28" s="49"/>
      <c r="W28" s="49"/>
    </row>
    <row r="29" spans="1:250" ht="30" hidden="1" x14ac:dyDescent="0.25">
      <c r="A29" s="51" t="s">
        <v>26</v>
      </c>
      <c r="B29" s="34"/>
      <c r="C29" s="34"/>
      <c r="D29" s="34"/>
      <c r="E29" s="34"/>
      <c r="F29" s="33"/>
      <c r="G29" s="33"/>
      <c r="H29" s="33"/>
      <c r="I29" s="37"/>
      <c r="J29" s="46" t="s">
        <v>24</v>
      </c>
      <c r="K29" s="46"/>
      <c r="L29" s="46"/>
      <c r="M29" s="81"/>
      <c r="N29" s="85">
        <v>1095620</v>
      </c>
      <c r="O29" s="81">
        <f>N29*5/100</f>
        <v>54781</v>
      </c>
      <c r="P29" s="81">
        <f>N29*95/100</f>
        <v>1040839</v>
      </c>
      <c r="Q29" s="81"/>
      <c r="R29" s="86"/>
      <c r="S29" s="78">
        <f t="shared" si="15"/>
        <v>0</v>
      </c>
      <c r="T29" s="86"/>
      <c r="U29" s="78"/>
    </row>
    <row r="30" spans="1:250" ht="45" hidden="1" x14ac:dyDescent="0.25">
      <c r="A30" s="51" t="s">
        <v>28</v>
      </c>
      <c r="B30" s="44"/>
      <c r="C30" s="44"/>
      <c r="D30" s="44"/>
      <c r="E30" s="44"/>
      <c r="F30" s="46"/>
      <c r="G30" s="46"/>
      <c r="H30" s="46"/>
      <c r="I30" s="40"/>
      <c r="J30" s="46" t="s">
        <v>24</v>
      </c>
      <c r="K30" s="46"/>
      <c r="L30" s="46"/>
      <c r="M30" s="81"/>
      <c r="N30" s="85">
        <v>1135010</v>
      </c>
      <c r="O30" s="81">
        <f>N30*5/100</f>
        <v>56750.5</v>
      </c>
      <c r="P30" s="81">
        <f>N30*95/100</f>
        <v>1078259.5</v>
      </c>
      <c r="Q30" s="81"/>
      <c r="R30" s="86"/>
      <c r="S30" s="78">
        <f t="shared" si="15"/>
        <v>0</v>
      </c>
      <c r="T30" s="86"/>
      <c r="U30" s="78"/>
    </row>
    <row r="31" spans="1:250" ht="30" hidden="1" x14ac:dyDescent="0.25">
      <c r="A31" s="51" t="s">
        <v>27</v>
      </c>
      <c r="B31" s="44"/>
      <c r="C31" s="44"/>
      <c r="D31" s="44"/>
      <c r="E31" s="44"/>
      <c r="F31" s="46"/>
      <c r="G31" s="46"/>
      <c r="H31" s="46"/>
      <c r="I31" s="40"/>
      <c r="J31" s="46" t="s">
        <v>24</v>
      </c>
      <c r="K31" s="46"/>
      <c r="L31" s="46"/>
      <c r="M31" s="81"/>
      <c r="N31" s="85">
        <v>1178220</v>
      </c>
      <c r="O31" s="81">
        <f>N31*5/100</f>
        <v>58911</v>
      </c>
      <c r="P31" s="81">
        <f>N31*95/100</f>
        <v>1119309</v>
      </c>
      <c r="Q31" s="81"/>
      <c r="R31" s="86"/>
      <c r="S31" s="78">
        <f t="shared" si="15"/>
        <v>0</v>
      </c>
      <c r="T31" s="86"/>
      <c r="U31" s="78"/>
    </row>
    <row r="32" spans="1:250" ht="30" hidden="1" x14ac:dyDescent="0.25">
      <c r="A32" s="51" t="s">
        <v>50</v>
      </c>
      <c r="B32" s="44"/>
      <c r="C32" s="44"/>
      <c r="D32" s="44"/>
      <c r="E32" s="44"/>
      <c r="F32" s="46"/>
      <c r="G32" s="46"/>
      <c r="H32" s="46"/>
      <c r="I32" s="40"/>
      <c r="J32" s="46" t="s">
        <v>24</v>
      </c>
      <c r="K32" s="46"/>
      <c r="L32" s="46"/>
      <c r="M32" s="81"/>
      <c r="N32" s="85">
        <v>1184840</v>
      </c>
      <c r="O32" s="81">
        <f>N32*5/100</f>
        <v>59242</v>
      </c>
      <c r="P32" s="81">
        <f>N32*95/100</f>
        <v>1125598</v>
      </c>
      <c r="Q32" s="81"/>
      <c r="R32" s="86" t="s">
        <v>51</v>
      </c>
      <c r="S32" s="78"/>
      <c r="T32" s="86"/>
      <c r="U32" s="78"/>
    </row>
    <row r="33" spans="1:23" hidden="1" x14ac:dyDescent="0.25">
      <c r="A33" s="15" t="s">
        <v>29</v>
      </c>
      <c r="B33" s="52">
        <v>51</v>
      </c>
      <c r="C33" s="52">
        <v>0</v>
      </c>
      <c r="D33" s="52">
        <v>13</v>
      </c>
      <c r="E33" s="52">
        <v>851</v>
      </c>
      <c r="F33" s="39" t="s">
        <v>30</v>
      </c>
      <c r="G33" s="53"/>
      <c r="H33" s="53"/>
      <c r="I33" s="39"/>
      <c r="J33" s="53"/>
      <c r="K33" s="53"/>
      <c r="L33" s="53"/>
      <c r="M33" s="87">
        <f t="shared" ref="M33:T34" si="16">M34</f>
        <v>0</v>
      </c>
      <c r="N33" s="87">
        <f t="shared" si="16"/>
        <v>0</v>
      </c>
      <c r="O33" s="87">
        <f t="shared" si="16"/>
        <v>0</v>
      </c>
      <c r="P33" s="87">
        <f t="shared" si="16"/>
        <v>0</v>
      </c>
      <c r="Q33" s="87">
        <f t="shared" si="16"/>
        <v>0</v>
      </c>
      <c r="R33" s="87">
        <f t="shared" si="16"/>
        <v>0</v>
      </c>
      <c r="S33" s="87">
        <f t="shared" si="16"/>
        <v>0</v>
      </c>
      <c r="T33" s="87">
        <f t="shared" si="16"/>
        <v>0</v>
      </c>
      <c r="U33" s="87"/>
    </row>
    <row r="34" spans="1:23" hidden="1" x14ac:dyDescent="0.25">
      <c r="A34" s="16" t="s">
        <v>1</v>
      </c>
      <c r="B34" s="31">
        <v>51</v>
      </c>
      <c r="C34" s="31">
        <v>0</v>
      </c>
      <c r="D34" s="31">
        <v>13</v>
      </c>
      <c r="E34" s="31">
        <v>851</v>
      </c>
      <c r="F34" s="36" t="s">
        <v>30</v>
      </c>
      <c r="G34" s="32" t="s">
        <v>19</v>
      </c>
      <c r="H34" s="32"/>
      <c r="I34" s="36"/>
      <c r="J34" s="32"/>
      <c r="K34" s="32"/>
      <c r="L34" s="32"/>
      <c r="M34" s="76">
        <f>M35</f>
        <v>0</v>
      </c>
      <c r="N34" s="76">
        <f t="shared" si="16"/>
        <v>0</v>
      </c>
      <c r="O34" s="76">
        <f t="shared" si="16"/>
        <v>0</v>
      </c>
      <c r="P34" s="76">
        <f t="shared" si="16"/>
        <v>0</v>
      </c>
      <c r="Q34" s="76">
        <f t="shared" si="16"/>
        <v>0</v>
      </c>
      <c r="R34" s="76">
        <f t="shared" si="16"/>
        <v>0</v>
      </c>
      <c r="S34" s="76">
        <f t="shared" si="16"/>
        <v>0</v>
      </c>
      <c r="T34" s="76">
        <f t="shared" si="16"/>
        <v>0</v>
      </c>
      <c r="U34" s="76"/>
    </row>
    <row r="35" spans="1:23" ht="28.5" hidden="1" x14ac:dyDescent="0.25">
      <c r="A35" s="7" t="s">
        <v>33</v>
      </c>
      <c r="B35" s="31">
        <v>51</v>
      </c>
      <c r="C35" s="31">
        <v>0</v>
      </c>
      <c r="D35" s="31"/>
      <c r="E35" s="31">
        <v>851</v>
      </c>
      <c r="F35" s="36" t="s">
        <v>30</v>
      </c>
      <c r="G35" s="32" t="s">
        <v>19</v>
      </c>
      <c r="H35" s="32" t="s">
        <v>34</v>
      </c>
      <c r="I35" s="36"/>
      <c r="J35" s="32"/>
      <c r="K35" s="32"/>
      <c r="L35" s="32"/>
      <c r="M35" s="76">
        <f t="shared" ref="M35:T37" si="17">M36</f>
        <v>0</v>
      </c>
      <c r="N35" s="76">
        <f t="shared" si="17"/>
        <v>0</v>
      </c>
      <c r="O35" s="76">
        <f t="shared" si="17"/>
        <v>0</v>
      </c>
      <c r="P35" s="76">
        <f t="shared" si="17"/>
        <v>0</v>
      </c>
      <c r="Q35" s="76">
        <f t="shared" si="17"/>
        <v>0</v>
      </c>
      <c r="R35" s="76">
        <f t="shared" si="17"/>
        <v>0</v>
      </c>
      <c r="S35" s="76">
        <f t="shared" si="17"/>
        <v>0</v>
      </c>
      <c r="T35" s="76">
        <f t="shared" si="17"/>
        <v>0</v>
      </c>
      <c r="U35" s="76"/>
    </row>
    <row r="36" spans="1:23" ht="30" hidden="1" x14ac:dyDescent="0.25">
      <c r="A36" s="10" t="s">
        <v>22</v>
      </c>
      <c r="B36" s="34">
        <v>51</v>
      </c>
      <c r="C36" s="34">
        <v>0</v>
      </c>
      <c r="D36" s="34"/>
      <c r="E36" s="34">
        <v>851</v>
      </c>
      <c r="F36" s="37" t="s">
        <v>30</v>
      </c>
      <c r="G36" s="33" t="s">
        <v>19</v>
      </c>
      <c r="H36" s="33" t="s">
        <v>34</v>
      </c>
      <c r="I36" s="37" t="s">
        <v>23</v>
      </c>
      <c r="J36" s="33"/>
      <c r="K36" s="33"/>
      <c r="L36" s="33"/>
      <c r="M36" s="79">
        <f t="shared" si="17"/>
        <v>0</v>
      </c>
      <c r="N36" s="79">
        <f t="shared" si="17"/>
        <v>0</v>
      </c>
      <c r="O36" s="79">
        <f t="shared" si="17"/>
        <v>0</v>
      </c>
      <c r="P36" s="79">
        <f t="shared" si="17"/>
        <v>0</v>
      </c>
      <c r="Q36" s="79">
        <f t="shared" si="17"/>
        <v>0</v>
      </c>
      <c r="R36" s="79">
        <f t="shared" si="17"/>
        <v>0</v>
      </c>
      <c r="S36" s="79">
        <f t="shared" si="17"/>
        <v>0</v>
      </c>
      <c r="T36" s="79">
        <f t="shared" si="17"/>
        <v>0</v>
      </c>
      <c r="U36" s="79"/>
      <c r="V36" s="2"/>
      <c r="W36" s="2"/>
    </row>
    <row r="37" spans="1:23" hidden="1" x14ac:dyDescent="0.25">
      <c r="A37" s="11" t="s">
        <v>46</v>
      </c>
      <c r="B37" s="34">
        <v>51</v>
      </c>
      <c r="C37" s="34">
        <v>0</v>
      </c>
      <c r="D37" s="34"/>
      <c r="E37" s="34">
        <v>851</v>
      </c>
      <c r="F37" s="37" t="s">
        <v>30</v>
      </c>
      <c r="G37" s="33" t="s">
        <v>19</v>
      </c>
      <c r="H37" s="33" t="s">
        <v>34</v>
      </c>
      <c r="I37" s="37" t="s">
        <v>45</v>
      </c>
      <c r="J37" s="33"/>
      <c r="K37" s="33"/>
      <c r="L37" s="33"/>
      <c r="M37" s="79">
        <f t="shared" si="17"/>
        <v>0</v>
      </c>
      <c r="N37" s="79">
        <f t="shared" si="17"/>
        <v>0</v>
      </c>
      <c r="O37" s="79">
        <f t="shared" si="17"/>
        <v>0</v>
      </c>
      <c r="P37" s="79">
        <f t="shared" si="17"/>
        <v>0</v>
      </c>
      <c r="Q37" s="79">
        <f t="shared" si="17"/>
        <v>0</v>
      </c>
      <c r="R37" s="79">
        <f t="shared" si="17"/>
        <v>0</v>
      </c>
      <c r="S37" s="79">
        <f t="shared" si="17"/>
        <v>0</v>
      </c>
      <c r="T37" s="79">
        <f t="shared" si="17"/>
        <v>0</v>
      </c>
      <c r="U37" s="79"/>
      <c r="V37" s="2"/>
      <c r="W37" s="2"/>
    </row>
    <row r="38" spans="1:23" ht="45" hidden="1" x14ac:dyDescent="0.25">
      <c r="A38" s="12" t="s">
        <v>35</v>
      </c>
      <c r="B38" s="54"/>
      <c r="C38" s="54"/>
      <c r="D38" s="55"/>
      <c r="E38" s="55"/>
      <c r="F38" s="55"/>
      <c r="G38" s="55"/>
      <c r="H38" s="55"/>
      <c r="I38" s="55"/>
      <c r="J38" s="89" t="s">
        <v>36</v>
      </c>
      <c r="K38" s="89"/>
      <c r="L38" s="89"/>
      <c r="M38" s="81"/>
      <c r="N38" s="81"/>
      <c r="O38" s="81"/>
      <c r="P38" s="81"/>
      <c r="Q38" s="81"/>
      <c r="R38" s="78"/>
      <c r="S38" s="78">
        <f t="shared" si="15"/>
        <v>0</v>
      </c>
      <c r="T38" s="78"/>
      <c r="U38" s="78"/>
      <c r="V38" s="2"/>
      <c r="W38" s="2"/>
    </row>
    <row r="39" spans="1:23" ht="42.75" hidden="1" x14ac:dyDescent="0.25">
      <c r="A39" s="27" t="s">
        <v>77</v>
      </c>
      <c r="B39" s="41" t="s">
        <v>74</v>
      </c>
      <c r="C39" s="41" t="s">
        <v>76</v>
      </c>
      <c r="D39" s="41" t="s">
        <v>79</v>
      </c>
      <c r="E39" s="41" t="s">
        <v>68</v>
      </c>
      <c r="F39" s="41" t="s">
        <v>18</v>
      </c>
      <c r="G39" s="41" t="s">
        <v>19</v>
      </c>
      <c r="H39" s="32" t="s">
        <v>25</v>
      </c>
      <c r="I39" s="41"/>
      <c r="J39" s="41"/>
      <c r="K39" s="41"/>
      <c r="L39" s="41"/>
      <c r="M39" s="90" t="str">
        <f>M40</f>
        <v>22</v>
      </c>
      <c r="N39" s="90">
        <f t="shared" ref="N39:U39" si="18">N40</f>
        <v>0</v>
      </c>
      <c r="O39" s="90">
        <f t="shared" si="18"/>
        <v>0</v>
      </c>
      <c r="P39" s="90">
        <f t="shared" si="18"/>
        <v>0</v>
      </c>
      <c r="Q39" s="90">
        <f t="shared" si="18"/>
        <v>0</v>
      </c>
      <c r="R39" s="90">
        <f t="shared" si="18"/>
        <v>0</v>
      </c>
      <c r="S39" s="90">
        <f t="shared" si="18"/>
        <v>0</v>
      </c>
      <c r="T39" s="90" t="s">
        <v>102</v>
      </c>
      <c r="U39" s="90">
        <f t="shared" si="18"/>
        <v>0</v>
      </c>
      <c r="V39" s="2"/>
      <c r="W39" s="2"/>
    </row>
    <row r="40" spans="1:23" hidden="1" x14ac:dyDescent="0.25">
      <c r="A40" s="108" t="s">
        <v>92</v>
      </c>
      <c r="B40" s="41" t="s">
        <v>74</v>
      </c>
      <c r="C40" s="41" t="s">
        <v>76</v>
      </c>
      <c r="D40" s="41" t="s">
        <v>79</v>
      </c>
      <c r="E40" s="41" t="s">
        <v>68</v>
      </c>
      <c r="F40" s="41" t="s">
        <v>18</v>
      </c>
      <c r="G40" s="41" t="s">
        <v>19</v>
      </c>
      <c r="H40" s="32" t="s">
        <v>25</v>
      </c>
      <c r="I40" s="41" t="s">
        <v>93</v>
      </c>
      <c r="J40" s="41"/>
      <c r="K40" s="41"/>
      <c r="L40" s="41"/>
      <c r="M40" s="41" t="s">
        <v>74</v>
      </c>
      <c r="N40" s="90">
        <f t="shared" ref="N40:U40" si="19">N41+N45</f>
        <v>0</v>
      </c>
      <c r="O40" s="90">
        <f t="shared" si="19"/>
        <v>0</v>
      </c>
      <c r="P40" s="90">
        <f t="shared" si="19"/>
        <v>0</v>
      </c>
      <c r="Q40" s="90">
        <f t="shared" si="19"/>
        <v>0</v>
      </c>
      <c r="R40" s="90">
        <f t="shared" si="19"/>
        <v>0</v>
      </c>
      <c r="S40" s="90">
        <f t="shared" si="19"/>
        <v>0</v>
      </c>
      <c r="T40" s="90">
        <f t="shared" si="19"/>
        <v>0</v>
      </c>
      <c r="U40" s="90">
        <f t="shared" si="19"/>
        <v>0</v>
      </c>
      <c r="V40" s="2"/>
      <c r="W40" s="2"/>
    </row>
    <row r="41" spans="1:23" ht="57" hidden="1" x14ac:dyDescent="0.25">
      <c r="A41" s="28" t="s">
        <v>54</v>
      </c>
      <c r="B41" s="41" t="s">
        <v>52</v>
      </c>
      <c r="C41" s="41" t="s">
        <v>53</v>
      </c>
      <c r="D41" s="41" t="s">
        <v>55</v>
      </c>
      <c r="E41" s="41" t="s">
        <v>17</v>
      </c>
      <c r="F41" s="41">
        <v>10</v>
      </c>
      <c r="G41" s="41" t="s">
        <v>43</v>
      </c>
      <c r="H41" s="41" t="s">
        <v>56</v>
      </c>
      <c r="I41" s="41"/>
      <c r="J41" s="41"/>
      <c r="K41" s="41"/>
      <c r="L41" s="41"/>
      <c r="M41" s="91"/>
      <c r="N41" s="92"/>
      <c r="O41" s="92"/>
      <c r="P41" s="92"/>
      <c r="Q41" s="92"/>
      <c r="R41" s="93"/>
      <c r="S41" s="78">
        <f t="shared" si="15"/>
        <v>0</v>
      </c>
      <c r="T41" s="93"/>
      <c r="U41" s="78"/>
      <c r="V41" s="2"/>
      <c r="W41" s="2"/>
    </row>
    <row r="42" spans="1:23" ht="30" hidden="1" x14ac:dyDescent="0.25">
      <c r="A42" s="10" t="s">
        <v>22</v>
      </c>
      <c r="B42" s="42" t="s">
        <v>52</v>
      </c>
      <c r="C42" s="42" t="s">
        <v>53</v>
      </c>
      <c r="D42" s="42" t="s">
        <v>55</v>
      </c>
      <c r="E42" s="42" t="s">
        <v>17</v>
      </c>
      <c r="F42" s="42">
        <v>10</v>
      </c>
      <c r="G42" s="42" t="s">
        <v>43</v>
      </c>
      <c r="H42" s="42" t="s">
        <v>56</v>
      </c>
      <c r="I42" s="42" t="s">
        <v>23</v>
      </c>
      <c r="J42" s="42"/>
      <c r="K42" s="42"/>
      <c r="L42" s="42"/>
      <c r="M42" s="91"/>
      <c r="N42" s="92"/>
      <c r="O42" s="92"/>
      <c r="P42" s="92"/>
      <c r="Q42" s="92"/>
      <c r="R42" s="93"/>
      <c r="S42" s="78">
        <f t="shared" si="15"/>
        <v>0</v>
      </c>
      <c r="T42" s="93"/>
      <c r="U42" s="78"/>
    </row>
    <row r="43" spans="1:23" hidden="1" x14ac:dyDescent="0.25">
      <c r="A43" s="10" t="s">
        <v>44</v>
      </c>
      <c r="B43" s="42" t="s">
        <v>52</v>
      </c>
      <c r="C43" s="42" t="s">
        <v>53</v>
      </c>
      <c r="D43" s="42" t="s">
        <v>55</v>
      </c>
      <c r="E43" s="42" t="s">
        <v>17</v>
      </c>
      <c r="F43" s="42">
        <v>10</v>
      </c>
      <c r="G43" s="42" t="s">
        <v>43</v>
      </c>
      <c r="H43" s="42" t="s">
        <v>56</v>
      </c>
      <c r="I43" s="42" t="s">
        <v>45</v>
      </c>
      <c r="J43" s="42"/>
      <c r="K43" s="42"/>
      <c r="L43" s="42"/>
      <c r="M43" s="91"/>
      <c r="N43" s="92"/>
      <c r="O43" s="92"/>
      <c r="P43" s="92"/>
      <c r="Q43" s="92"/>
      <c r="R43" s="93"/>
      <c r="S43" s="78">
        <f t="shared" si="15"/>
        <v>0</v>
      </c>
      <c r="T43" s="93"/>
      <c r="U43" s="78"/>
      <c r="V43" s="2"/>
      <c r="W43" s="2"/>
    </row>
    <row r="44" spans="1:23" ht="45" hidden="1" x14ac:dyDescent="0.25">
      <c r="A44" s="56" t="s">
        <v>57</v>
      </c>
      <c r="B44" s="57"/>
      <c r="C44" s="57"/>
      <c r="D44" s="57"/>
      <c r="E44" s="57"/>
      <c r="F44" s="57"/>
      <c r="G44" s="57"/>
      <c r="H44" s="57"/>
      <c r="I44" s="57"/>
      <c r="J44" s="74" t="s">
        <v>58</v>
      </c>
      <c r="K44" s="74"/>
      <c r="L44" s="74"/>
      <c r="M44" s="91"/>
      <c r="N44" s="94"/>
      <c r="O44" s="94"/>
      <c r="P44" s="94"/>
      <c r="Q44" s="92"/>
      <c r="R44" s="93"/>
      <c r="S44" s="78">
        <f t="shared" si="15"/>
        <v>0</v>
      </c>
      <c r="T44" s="93"/>
      <c r="U44" s="78"/>
    </row>
    <row r="45" spans="1:23" ht="30" hidden="1" x14ac:dyDescent="0.25">
      <c r="A45" s="48" t="s">
        <v>97</v>
      </c>
      <c r="B45" s="57" t="s">
        <v>74</v>
      </c>
      <c r="C45" s="57" t="s">
        <v>76</v>
      </c>
      <c r="D45" s="57" t="s">
        <v>79</v>
      </c>
      <c r="E45" s="57" t="s">
        <v>68</v>
      </c>
      <c r="F45" s="57" t="s">
        <v>18</v>
      </c>
      <c r="G45" s="57" t="s">
        <v>19</v>
      </c>
      <c r="H45" s="46" t="s">
        <v>25</v>
      </c>
      <c r="I45" s="57" t="s">
        <v>93</v>
      </c>
      <c r="J45" s="46" t="s">
        <v>24</v>
      </c>
      <c r="K45" s="46" t="s">
        <v>98</v>
      </c>
      <c r="L45" s="46" t="s">
        <v>60</v>
      </c>
      <c r="M45" s="76" t="e">
        <f>#REF!</f>
        <v>#REF!</v>
      </c>
      <c r="N45" s="92"/>
      <c r="O45" s="92"/>
      <c r="P45" s="92"/>
      <c r="Q45" s="92"/>
      <c r="R45" s="93"/>
      <c r="S45" s="78">
        <v>0</v>
      </c>
      <c r="T45" s="95">
        <v>0</v>
      </c>
      <c r="U45" s="95">
        <v>0</v>
      </c>
      <c r="V45" s="2"/>
      <c r="W45" s="2"/>
    </row>
    <row r="46" spans="1:23" s="58" customFormat="1" ht="30.75" customHeight="1" x14ac:dyDescent="0.25">
      <c r="A46" s="27" t="s">
        <v>31</v>
      </c>
      <c r="B46" s="41" t="s">
        <v>74</v>
      </c>
      <c r="C46" s="41" t="s">
        <v>76</v>
      </c>
      <c r="D46" s="41" t="s">
        <v>99</v>
      </c>
      <c r="E46" s="41" t="s">
        <v>68</v>
      </c>
      <c r="F46" s="41" t="s">
        <v>18</v>
      </c>
      <c r="G46" s="41" t="s">
        <v>19</v>
      </c>
      <c r="H46" s="32" t="s">
        <v>32</v>
      </c>
      <c r="I46" s="41"/>
      <c r="J46" s="41"/>
      <c r="K46" s="41"/>
      <c r="L46" s="41"/>
      <c r="M46" s="41" t="s">
        <v>43</v>
      </c>
      <c r="N46" s="41" t="s">
        <v>80</v>
      </c>
      <c r="O46" s="99"/>
      <c r="P46" s="99"/>
      <c r="Q46" s="99"/>
      <c r="R46" s="99"/>
      <c r="S46" s="100">
        <f t="shared" ref="S46:U47" si="20">S47</f>
        <v>0</v>
      </c>
      <c r="T46" s="100">
        <f t="shared" si="20"/>
        <v>2407297.7400000002</v>
      </c>
      <c r="U46" s="100">
        <f t="shared" si="20"/>
        <v>0</v>
      </c>
    </row>
    <row r="47" spans="1:23" s="1" customFormat="1" ht="22.5" customHeight="1" x14ac:dyDescent="0.25">
      <c r="A47" s="108" t="s">
        <v>92</v>
      </c>
      <c r="B47" s="41" t="s">
        <v>74</v>
      </c>
      <c r="C47" s="41" t="s">
        <v>76</v>
      </c>
      <c r="D47" s="41" t="s">
        <v>99</v>
      </c>
      <c r="E47" s="41" t="s">
        <v>68</v>
      </c>
      <c r="F47" s="41" t="s">
        <v>18</v>
      </c>
      <c r="G47" s="41" t="s">
        <v>19</v>
      </c>
      <c r="H47" s="32" t="s">
        <v>32</v>
      </c>
      <c r="I47" s="64">
        <v>540</v>
      </c>
      <c r="J47" s="63"/>
      <c r="K47" s="63"/>
      <c r="L47" s="63"/>
      <c r="M47" s="63"/>
      <c r="N47" s="63"/>
      <c r="O47" s="63"/>
      <c r="P47" s="63"/>
      <c r="Q47" s="63"/>
      <c r="R47" s="63"/>
      <c r="S47" s="101">
        <f t="shared" si="20"/>
        <v>0</v>
      </c>
      <c r="T47" s="101">
        <f t="shared" si="20"/>
        <v>2407297.7400000002</v>
      </c>
      <c r="U47" s="101">
        <f t="shared" si="20"/>
        <v>0</v>
      </c>
    </row>
    <row r="48" spans="1:23" s="1" customFormat="1" ht="48" customHeight="1" x14ac:dyDescent="0.25">
      <c r="A48" s="65" t="s">
        <v>100</v>
      </c>
      <c r="B48" s="57" t="s">
        <v>74</v>
      </c>
      <c r="C48" s="57" t="s">
        <v>76</v>
      </c>
      <c r="D48" s="57" t="s">
        <v>99</v>
      </c>
      <c r="E48" s="57" t="s">
        <v>68</v>
      </c>
      <c r="F48" s="57" t="s">
        <v>18</v>
      </c>
      <c r="G48" s="57" t="s">
        <v>19</v>
      </c>
      <c r="H48" s="32" t="s">
        <v>32</v>
      </c>
      <c r="I48" s="66">
        <v>540</v>
      </c>
      <c r="J48" s="46" t="s">
        <v>88</v>
      </c>
      <c r="K48" s="46" t="s">
        <v>101</v>
      </c>
      <c r="L48" s="46" t="s">
        <v>60</v>
      </c>
      <c r="M48" s="63"/>
      <c r="N48" s="63"/>
      <c r="O48" s="63"/>
      <c r="P48" s="63"/>
      <c r="Q48" s="63"/>
      <c r="R48" s="63"/>
      <c r="S48" s="102">
        <v>0</v>
      </c>
      <c r="T48" s="103">
        <v>2407297.7400000002</v>
      </c>
      <c r="U48" s="102">
        <v>0</v>
      </c>
    </row>
  </sheetData>
  <mergeCells count="2">
    <mergeCell ref="A1:U1"/>
    <mergeCell ref="A2:U3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район</vt:lpstr>
      <vt:lpstr>поселения</vt:lpstr>
      <vt:lpstr>Лист3</vt:lpstr>
      <vt:lpstr>район!Заголовки_для_печати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2018-10-19T13:04:01Z</dcterms:modified>
</cp:coreProperties>
</file>