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I60" i="2" l="1"/>
  <c r="I50" i="2"/>
  <c r="I33" i="2"/>
  <c r="I107" i="2"/>
  <c r="I42" i="2" l="1"/>
  <c r="I19" i="2"/>
  <c r="I12" i="2" s="1"/>
  <c r="I8" i="2" s="1"/>
  <c r="I7" i="2" l="1"/>
  <c r="I6" i="2" s="1"/>
  <c r="I5" i="2" s="1"/>
  <c r="J22" i="2"/>
  <c r="J23" i="2"/>
  <c r="J24" i="2"/>
  <c r="J109" i="2" l="1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0" i="2"/>
  <c r="J56" i="2"/>
  <c r="J55" i="2"/>
  <c r="J54" i="2"/>
  <c r="J42" i="2"/>
  <c r="J41" i="2"/>
  <c r="J40" i="2"/>
  <c r="J39" i="2"/>
  <c r="J38" i="2"/>
  <c r="J37" i="2"/>
  <c r="J36" i="2"/>
  <c r="J35" i="2"/>
  <c r="J32" i="2"/>
  <c r="J31" i="2"/>
  <c r="J30" i="2"/>
  <c r="J29" i="2"/>
  <c r="J28" i="2"/>
  <c r="J27" i="2"/>
  <c r="J26" i="2"/>
  <c r="J25" i="2"/>
  <c r="J21" i="2"/>
  <c r="J20" i="2"/>
  <c r="J19" i="2"/>
  <c r="J18" i="2"/>
  <c r="J17" i="2"/>
  <c r="J16" i="2"/>
  <c r="J15" i="2"/>
  <c r="J14" i="2"/>
  <c r="J13" i="2"/>
  <c r="J12" i="2"/>
  <c r="J8" i="2"/>
  <c r="J7" i="2"/>
  <c r="J6" i="2"/>
  <c r="J9" i="2" l="1"/>
  <c r="J10" i="2"/>
  <c r="J11" i="2"/>
  <c r="J33" i="2"/>
  <c r="J34" i="2"/>
  <c r="J43" i="2"/>
  <c r="J44" i="2"/>
  <c r="J45" i="2"/>
  <c r="J46" i="2"/>
  <c r="J47" i="2"/>
  <c r="J48" i="2"/>
  <c r="J49" i="2"/>
  <c r="J50" i="2"/>
  <c r="J51" i="2"/>
  <c r="J52" i="2"/>
  <c r="J53" i="2"/>
  <c r="J108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5" i="2" l="1"/>
</calcChain>
</file>

<file path=xl/sharedStrings.xml><?xml version="1.0" encoding="utf-8"?>
<sst xmlns="http://schemas.openxmlformats.org/spreadsheetml/2006/main" count="292" uniqueCount="102">
  <si>
    <t/>
  </si>
  <si>
    <t>Наименование</t>
  </si>
  <si>
    <t>ГП</t>
  </si>
  <si>
    <t>ОМ</t>
  </si>
  <si>
    <t>ГРБС</t>
  </si>
  <si>
    <t>ВР</t>
  </si>
  <si>
    <t>ИТОГО:</t>
  </si>
  <si>
    <t>Процент исполнения</t>
  </si>
  <si>
    <t>НР</t>
  </si>
  <si>
    <t>Утверждено на 2019 год</t>
  </si>
  <si>
    <t>Уточненная бюджетная роспись на 2019 год</t>
  </si>
  <si>
    <t>ПРОГРАММА</t>
  </si>
  <si>
    <t>АДМИНИСТРАЦИЯ ТРУБЧЕВСКОГО МУНИЦИПАЛЬНОГО РАЙОНА</t>
  </si>
  <si>
    <t>ОБЩЕГОСУДАРСТВЕННЫЕ ВОПРОСЫ</t>
  </si>
  <si>
    <t>Другие общегосударственные вопросы</t>
  </si>
  <si>
    <t>Оценка имущества, признание прав и регулирование отношений муниципальной собственности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</si>
  <si>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</si>
  <si>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</si>
  <si>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Эксплуатация и содержание имущества казны муниципального образования</t>
  </si>
  <si>
    <t>Мероприятия по землеустройству и землепользованию</t>
  </si>
  <si>
    <t>Членские взносы некоммерческим организациям</t>
  </si>
  <si>
    <t>Иные бюджетные ассигнования</t>
  </si>
  <si>
    <t>Уплата налогов, сборов и иных платежей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</si>
  <si>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</si>
  <si>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Руководство и управление в сфере установленных функций органов местного самоуправления</t>
  </si>
  <si>
    <t>Обеспечение проведения выборов и референдумов</t>
  </si>
  <si>
    <t>НАЦИОНАЛЬНАЯ ЭКОНОМИКА</t>
  </si>
  <si>
    <t>Транспорт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</si>
  <si>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</si>
  <si>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</si>
  <si>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</si>
  <si>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</si>
  <si>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Межбюджетные трансферты</t>
  </si>
  <si>
    <t>Иные межбюджетные трансферты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</si>
  <si>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</si>
  <si>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</si>
  <si>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</si>
  <si>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</si>
  <si>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Коммунальное хозяйство</t>
  </si>
  <si>
    <t>Прочие мероприятия в области жилищно-коммунального хозяйства</t>
  </si>
  <si>
    <t xml:space="preserve"> -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</si>
  <si>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</si>
  <si>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Благоустройство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</si>
  <si>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</si>
  <si>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</si>
  <si>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</si>
  <si>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</si>
  <si>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</si>
  <si>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</si>
  <si>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</si>
  <si>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</si>
  <si>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</si>
  <si>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</si>
  <si>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</si>
  <si>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</si>
  <si>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</si>
  <si>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</si>
  <si>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</si>
  <si>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</si>
  <si>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Прочие межбюджетные трансферты предоставляемые бюджету муниципального района</t>
  </si>
  <si>
    <t>Совет народных депутатов города Трубчевска</t>
  </si>
  <si>
    <t>ВНЕПРОРАММНЫЕ МЕРОПРИЯТИЯ</t>
  </si>
  <si>
    <t>Резервные фонды</t>
  </si>
  <si>
    <t>Резервный фонд местной администрации</t>
  </si>
  <si>
    <t>Резервные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</si>
  <si>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</si>
  <si>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</si>
  <si>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</si>
  <si>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</si>
  <si>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</si>
  <si>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0100</t>
  </si>
  <si>
    <t>0113</t>
  </si>
  <si>
    <t>0107</t>
  </si>
  <si>
    <t>0400</t>
  </si>
  <si>
    <t>0408</t>
  </si>
  <si>
    <t>0409</t>
  </si>
  <si>
    <t>0500</t>
  </si>
  <si>
    <t>0501</t>
  </si>
  <si>
    <t>0502</t>
  </si>
  <si>
    <t>0503</t>
  </si>
  <si>
    <t>0111</t>
  </si>
  <si>
    <t>0106</t>
  </si>
  <si>
    <t>0103</t>
  </si>
  <si>
    <t>Приобретение специализированной техники для предприятий для предприятий жилищно-коммунального комплекса за счет средств</t>
  </si>
  <si>
    <t>13016S3430</t>
  </si>
  <si>
    <t>-</t>
  </si>
  <si>
    <t>200</t>
  </si>
  <si>
    <t>240</t>
  </si>
  <si>
    <t>13</t>
  </si>
  <si>
    <t>130</t>
  </si>
  <si>
    <t>«Совершенствование системы муниципального управления в муниципальном образовании «город Трубчевск» на 2018 – 2022 годы»</t>
  </si>
  <si>
    <t>Расходы бюджета муниципального образования «город Трубчевск» по разделам, подразделам, целевым статьям (муниципальным программам и непрограммным направлениям деятельности), группам и подгруппам видов расходклассификации расходов за 1 полугодие 2019 года</t>
  </si>
  <si>
    <t>Кассовое исполнение за 1 полугодие 2019 года</t>
  </si>
  <si>
    <t>830</t>
  </si>
  <si>
    <t>831</t>
  </si>
  <si>
    <t>Исполнение судебных актов</t>
  </si>
  <si>
    <t>Исполнение судебных актов Российской Федерации и мировых соглашений по возмещению вреда, причененного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</si>
  <si>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130F255550</t>
  </si>
  <si>
    <t>13016S5870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</si>
  <si>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</si>
  <si>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Реализация программ (проектов) инициативного бюджетирования</t>
  </si>
  <si>
    <t xml:space="preserve">Приложение 3 
к постановлению 
Администрации Трубчевского муниципального района
от 05.08.2019 г. №550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</si>
</sst>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0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i/>
      <u/>
      <sz val="9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i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164" fontId="0" fillId="0" borderId="0">
      <alignment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shrinkToFit="1"/>
    </xf>
    <xf numFmtId="49" fontId="2" fillId="0" borderId="1">
      <alignment horizontal="left" vertical="top" wrapText="1"/>
    </xf>
    <xf numFmtId="4" fontId="2" fillId="2" borderId="1">
      <alignment horizontal="right" vertical="top" shrinkToFit="1"/>
    </xf>
    <xf numFmtId="0" fontId="3" fillId="0" borderId="1">
      <alignment horizontal="left"/>
    </xf>
    <xf numFmtId="4" fontId="3" fillId="3" borderId="1">
      <alignment horizontal="right" vertical="top" shrinkToFit="1"/>
    </xf>
    <xf numFmtId="0" fontId="2" fillId="0" borderId="2"/>
    <xf numFmtId="0" fontId="2" fillId="0" borderId="0">
      <alignment horizontal="left" wrapText="1"/>
    </xf>
    <xf numFmtId="0" fontId="4" fillId="4" borderId="0"/>
    <xf numFmtId="43" fontId="12" fillId="0" borderId="0" applyFont="0" applyFill="0" applyBorder="0" applyAlignment="0" applyProtection="0"/>
  </cellStyleXfs>
  <cellXfs count="31">
    <xf numFmtId="164" fontId="0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6" fillId="0" borderId="0" xfId="0" applyFont="1" applyAlignment="1">
      <alignment horizontal="left"/>
    </xf>
    <xf numFmtId="164" fontId="6" fillId="0" borderId="0" xfId="0" applyFont="1" applyAlignment="1"/>
    <xf numFmtId="164" fontId="5" fillId="0" borderId="0" xfId="0" applyNumberFormat="1" applyFont="1" applyFill="1" applyAlignment="1">
      <alignment vertical="top" wrapText="1"/>
    </xf>
    <xf numFmtId="4" fontId="1" fillId="0" borderId="3" xfId="9" applyNumberFormat="1" applyFont="1" applyFill="1" applyBorder="1" applyAlignment="1">
      <alignment horizontal="center" vertical="center" wrapText="1"/>
    </xf>
    <xf numFmtId="0" fontId="1" fillId="0" borderId="3" xfId="9" applyFont="1" applyFill="1" applyBorder="1" applyAlignment="1">
      <alignment horizontal="center" vertical="center" wrapText="1"/>
    </xf>
    <xf numFmtId="43" fontId="9" fillId="0" borderId="4" xfId="10" applyFont="1" applyFill="1" applyBorder="1" applyAlignment="1">
      <alignment horizontal="center" vertical="center" wrapText="1"/>
    </xf>
    <xf numFmtId="43" fontId="10" fillId="0" borderId="4" xfId="10" applyFont="1" applyBorder="1" applyAlignment="1" applyProtection="1">
      <alignment horizontal="center" vertical="center" wrapText="1" shrinkToFit="1"/>
      <protection hidden="1"/>
    </xf>
    <xf numFmtId="43" fontId="11" fillId="0" borderId="4" xfId="10" applyFont="1" applyBorder="1" applyAlignment="1" applyProtection="1">
      <alignment horizontal="center" vertical="center" wrapText="1" shrinkToFit="1"/>
      <protection hidden="1"/>
    </xf>
    <xf numFmtId="164" fontId="9" fillId="0" borderId="4" xfId="0" applyNumberFormat="1" applyFont="1" applyFill="1" applyBorder="1" applyAlignment="1">
      <alignment vertical="top" wrapText="1"/>
    </xf>
    <xf numFmtId="164" fontId="9" fillId="0" borderId="4" xfId="0" applyNumberFormat="1" applyFont="1" applyFill="1" applyBorder="1" applyAlignment="1">
      <alignment horizontal="center" vertical="center" wrapText="1"/>
    </xf>
    <xf numFmtId="43" fontId="10" fillId="5" borderId="4" xfId="10" applyFont="1" applyFill="1" applyBorder="1" applyAlignment="1" applyProtection="1">
      <alignment horizontal="center" vertical="center" wrapText="1" shrinkToFit="1"/>
      <protection hidden="1"/>
    </xf>
    <xf numFmtId="164" fontId="5" fillId="5" borderId="0" xfId="0" applyNumberFormat="1" applyFont="1" applyFill="1" applyAlignment="1">
      <alignment vertical="top" wrapText="1"/>
    </xf>
    <xf numFmtId="0" fontId="1" fillId="0" borderId="5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vertical="center" wrapText="1"/>
    </xf>
    <xf numFmtId="164" fontId="17" fillId="0" borderId="4" xfId="0" applyNumberFormat="1" applyFont="1" applyFill="1" applyBorder="1" applyAlignment="1">
      <alignment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vertical="center" wrapText="1"/>
    </xf>
    <xf numFmtId="164" fontId="18" fillId="0" borderId="4" xfId="0" applyFont="1" applyBorder="1" applyAlignment="1">
      <alignment vertical="center" wrapText="1"/>
    </xf>
    <xf numFmtId="164" fontId="19" fillId="0" borderId="4" xfId="0" applyFont="1" applyBorder="1" applyAlignment="1">
      <alignment horizontal="right" vertical="center"/>
    </xf>
    <xf numFmtId="43" fontId="9" fillId="0" borderId="4" xfId="10" applyFont="1" applyFill="1" applyBorder="1" applyAlignment="1">
      <alignment vertical="center" wrapText="1"/>
    </xf>
    <xf numFmtId="43" fontId="9" fillId="5" borderId="4" xfId="10" applyFont="1" applyFill="1" applyBorder="1" applyAlignment="1">
      <alignment vertical="center" wrapText="1"/>
    </xf>
    <xf numFmtId="43" fontId="10" fillId="0" borderId="4" xfId="10" applyFont="1" applyBorder="1" applyAlignment="1" applyProtection="1">
      <alignment vertical="center" wrapText="1" shrinkToFit="1"/>
      <protection hidden="1"/>
    </xf>
    <xf numFmtId="164" fontId="8" fillId="0" borderId="0" xfId="0" applyFont="1" applyAlignment="1">
      <alignment horizontal="center" wrapText="1"/>
    </xf>
    <xf numFmtId="164" fontId="7" fillId="0" borderId="0" xfId="0" applyFont="1" applyAlignment="1">
      <alignment horizontal="right" wrapText="1"/>
    </xf>
  </cellXfs>
  <cellStyles count="11">
    <cellStyle name="xl29" xfId="1"/>
    <cellStyle name="xl31" xfId="2"/>
    <cellStyle name="xl33" xfId="5"/>
    <cellStyle name="xl34" xfId="6"/>
    <cellStyle name="xl36" xfId="7"/>
    <cellStyle name="xl37" xfId="8"/>
    <cellStyle name="xl38" xfId="3"/>
    <cellStyle name="xl39" xfId="4"/>
    <cellStyle name="Обычный" xfId="0" builtinId="0"/>
    <cellStyle name="Обычный 2" xfId="9"/>
    <cellStyle name="Финансовый" xfId="10" builtinId="3"/>
  </cellStyles>
  <dxfs count="5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tabSelected="1" view="pageBreakPreview" zoomScale="75" zoomScaleNormal="100" zoomScaleSheetLayoutView="75" workbookViewId="0">
      <selection activeCell="A2" sqref="A2:J2"/>
    </sheetView>
  </sheetViews>
  <sheetFormatPr defaultRowHeight="12.75" x14ac:dyDescent="0.2"/>
  <cols>
    <col min="1" max="1" width="65.6640625" style="4" customWidth="1"/>
    <col min="2" max="4" width="11" style="4" customWidth="1"/>
    <col min="5" max="5" width="16" style="4" bestFit="1" customWidth="1"/>
    <col min="6" max="6" width="11" style="4" customWidth="1"/>
    <col min="7" max="10" width="19.5" style="4" customWidth="1"/>
    <col min="11" max="16384" width="9.33203125" style="4"/>
  </cols>
  <sheetData>
    <row r="1" spans="1:10" ht="79.5" customHeight="1" x14ac:dyDescent="0.25">
      <c r="A1" s="2"/>
      <c r="B1" s="3"/>
      <c r="C1" s="30" t="s">
        <v>101</v>
      </c>
      <c r="D1" s="30"/>
      <c r="E1" s="30"/>
      <c r="F1" s="30"/>
      <c r="G1" s="30"/>
      <c r="H1" s="30"/>
      <c r="I1" s="30"/>
      <c r="J1" s="30"/>
    </row>
    <row r="2" spans="1:10" ht="54.75" customHeight="1" x14ac:dyDescent="0.25">
      <c r="A2" s="29" t="s">
        <v>91</v>
      </c>
      <c r="B2" s="29"/>
      <c r="C2" s="29"/>
      <c r="D2" s="29"/>
      <c r="E2" s="29"/>
      <c r="F2" s="29"/>
      <c r="G2" s="29"/>
      <c r="H2" s="29"/>
      <c r="I2" s="29"/>
      <c r="J2" s="29"/>
    </row>
    <row r="4" spans="1:10" ht="63" x14ac:dyDescent="0.2">
      <c r="A4" s="14" t="s">
        <v>1</v>
      </c>
      <c r="B4" s="14" t="s">
        <v>2</v>
      </c>
      <c r="C4" s="14" t="s">
        <v>3</v>
      </c>
      <c r="D4" s="14" t="s">
        <v>4</v>
      </c>
      <c r="E4" s="14" t="s">
        <v>8</v>
      </c>
      <c r="F4" s="14" t="s">
        <v>5</v>
      </c>
      <c r="G4" s="5" t="s">
        <v>9</v>
      </c>
      <c r="H4" s="6" t="s">
        <v>10</v>
      </c>
      <c r="I4" s="6" t="s">
        <v>92</v>
      </c>
      <c r="J4" s="1" t="s">
        <v>7</v>
      </c>
    </row>
    <row r="5" spans="1:10" x14ac:dyDescent="0.2">
      <c r="A5" s="15" t="s">
        <v>11</v>
      </c>
      <c r="B5" s="16">
        <v>13</v>
      </c>
      <c r="C5" s="16"/>
      <c r="D5" s="17"/>
      <c r="E5" s="17"/>
      <c r="F5" s="17"/>
      <c r="G5" s="20">
        <v>44484660.329999998</v>
      </c>
      <c r="H5" s="20">
        <v>66078821.719999999</v>
      </c>
      <c r="I5" s="9">
        <f>I6</f>
        <v>20721832.509999998</v>
      </c>
      <c r="J5" s="26">
        <f t="shared" ref="J5:J32" si="0">I5/H5*100</f>
        <v>31.35926454289082</v>
      </c>
    </row>
    <row r="6" spans="1:10" ht="36" x14ac:dyDescent="0.2">
      <c r="A6" s="15" t="s">
        <v>90</v>
      </c>
      <c r="B6" s="17">
        <v>13</v>
      </c>
      <c r="C6" s="17"/>
      <c r="D6" s="17"/>
      <c r="E6" s="17"/>
      <c r="F6" s="17"/>
      <c r="G6" s="20">
        <v>44484660.329999998</v>
      </c>
      <c r="H6" s="20">
        <v>66078821.719999999</v>
      </c>
      <c r="I6" s="9">
        <f>I7+I101</f>
        <v>20721832.509999998</v>
      </c>
      <c r="J6" s="26">
        <f t="shared" si="0"/>
        <v>31.35926454289082</v>
      </c>
    </row>
    <row r="7" spans="1:10" ht="24" x14ac:dyDescent="0.2">
      <c r="A7" s="15" t="s">
        <v>12</v>
      </c>
      <c r="B7" s="17">
        <v>13</v>
      </c>
      <c r="C7" s="17">
        <v>130</v>
      </c>
      <c r="D7" s="17"/>
      <c r="E7" s="17"/>
      <c r="F7" s="17"/>
      <c r="G7" s="21">
        <v>44390367.57</v>
      </c>
      <c r="H7" s="21">
        <v>65984528.960000001</v>
      </c>
      <c r="I7" s="9">
        <f>I8+I33+I42+I91+I96</f>
        <v>20674686.129999999</v>
      </c>
      <c r="J7" s="26">
        <f t="shared" si="0"/>
        <v>31.332626686678399</v>
      </c>
    </row>
    <row r="8" spans="1:10" x14ac:dyDescent="0.2">
      <c r="A8" s="18" t="s">
        <v>13</v>
      </c>
      <c r="B8" s="17">
        <v>13</v>
      </c>
      <c r="C8" s="17">
        <v>130</v>
      </c>
      <c r="D8" s="17" t="s">
        <v>70</v>
      </c>
      <c r="E8" s="17"/>
      <c r="F8" s="17"/>
      <c r="G8" s="21">
        <v>1204284</v>
      </c>
      <c r="H8" s="21">
        <v>1449284</v>
      </c>
      <c r="I8" s="8">
        <f>I9+I12</f>
        <v>750621.49</v>
      </c>
      <c r="J8" s="26">
        <f t="shared" si="0"/>
        <v>51.792574126258209</v>
      </c>
    </row>
    <row r="9" spans="1:10" x14ac:dyDescent="0.2">
      <c r="A9" s="18" t="s">
        <v>25</v>
      </c>
      <c r="B9" s="17">
        <v>13</v>
      </c>
      <c r="C9" s="17">
        <v>130</v>
      </c>
      <c r="D9" s="17" t="s">
        <v>72</v>
      </c>
      <c r="E9" s="17"/>
      <c r="F9" s="17"/>
      <c r="G9" s="21">
        <v>329248</v>
      </c>
      <c r="H9" s="21">
        <v>329248</v>
      </c>
      <c r="I9" s="8">
        <v>329248</v>
      </c>
      <c r="J9" s="26">
        <f>I9/H9*100</f>
        <v>100</v>
      </c>
    </row>
    <row r="10" spans="1:10" x14ac:dyDescent="0.2">
      <c r="A10" s="19" t="s">
        <v>16</v>
      </c>
      <c r="B10" s="17">
        <v>13</v>
      </c>
      <c r="C10" s="17">
        <v>130</v>
      </c>
      <c r="D10" s="17" t="s">
        <v>72</v>
      </c>
      <c r="E10" s="17">
        <v>1301980060</v>
      </c>
      <c r="F10" s="17">
        <v>200</v>
      </c>
      <c r="G10" s="21">
        <v>329248</v>
      </c>
      <c r="H10" s="21">
        <v>329248</v>
      </c>
      <c r="I10" s="8">
        <v>329248</v>
      </c>
      <c r="J10" s="26">
        <f>I10/H10*100</f>
        <v>100</v>
      </c>
    </row>
    <row r="11" spans="1:10" ht="24" x14ac:dyDescent="0.2">
      <c r="A11" s="19" t="s">
        <v>17</v>
      </c>
      <c r="B11" s="17">
        <v>13</v>
      </c>
      <c r="C11" s="17">
        <v>130</v>
      </c>
      <c r="D11" s="17" t="s">
        <v>72</v>
      </c>
      <c r="E11" s="17">
        <v>1301980060</v>
      </c>
      <c r="F11" s="17">
        <v>240</v>
      </c>
      <c r="G11" s="21">
        <v>329248</v>
      </c>
      <c r="H11" s="21">
        <v>329248</v>
      </c>
      <c r="I11" s="8">
        <v>329248</v>
      </c>
      <c r="J11" s="26">
        <f>I11/H11*100</f>
        <v>100</v>
      </c>
    </row>
    <row r="12" spans="1:10" x14ac:dyDescent="0.2">
      <c r="A12" s="18" t="s">
        <v>14</v>
      </c>
      <c r="B12" s="17">
        <v>13</v>
      </c>
      <c r="C12" s="17">
        <v>130</v>
      </c>
      <c r="D12" s="17" t="s">
        <v>71</v>
      </c>
      <c r="E12" s="17"/>
      <c r="F12" s="17"/>
      <c r="G12" s="21">
        <v>875036</v>
      </c>
      <c r="H12" s="21">
        <v>1120036</v>
      </c>
      <c r="I12" s="8">
        <f>I13+I16+I19+I24+I27+I30</f>
        <v>421373.49</v>
      </c>
      <c r="J12" s="26">
        <f t="shared" si="0"/>
        <v>37.621423775664354</v>
      </c>
    </row>
    <row r="13" spans="1:10" ht="24" x14ac:dyDescent="0.2">
      <c r="A13" s="19" t="s">
        <v>15</v>
      </c>
      <c r="B13" s="17">
        <v>13</v>
      </c>
      <c r="C13" s="17">
        <v>130</v>
      </c>
      <c r="D13" s="17" t="s">
        <v>71</v>
      </c>
      <c r="E13" s="17">
        <v>1301280900</v>
      </c>
      <c r="F13" s="17"/>
      <c r="G13" s="21">
        <v>25000</v>
      </c>
      <c r="H13" s="21">
        <v>25000</v>
      </c>
      <c r="I13" s="8">
        <v>24000</v>
      </c>
      <c r="J13" s="26">
        <f t="shared" si="0"/>
        <v>96</v>
      </c>
    </row>
    <row r="14" spans="1:10" x14ac:dyDescent="0.2">
      <c r="A14" s="19" t="s">
        <v>16</v>
      </c>
      <c r="B14" s="17">
        <v>13</v>
      </c>
      <c r="C14" s="17">
        <v>130</v>
      </c>
      <c r="D14" s="17" t="s">
        <v>71</v>
      </c>
      <c r="E14" s="17">
        <v>1301280900</v>
      </c>
      <c r="F14" s="17">
        <v>200</v>
      </c>
      <c r="G14" s="21">
        <v>25000</v>
      </c>
      <c r="H14" s="21">
        <v>25000</v>
      </c>
      <c r="I14" s="8">
        <v>24000</v>
      </c>
      <c r="J14" s="26">
        <f t="shared" si="0"/>
        <v>96</v>
      </c>
    </row>
    <row r="15" spans="1:10" ht="24" x14ac:dyDescent="0.2">
      <c r="A15" s="19" t="s">
        <v>17</v>
      </c>
      <c r="B15" s="17">
        <v>13</v>
      </c>
      <c r="C15" s="17">
        <v>130</v>
      </c>
      <c r="D15" s="17" t="s">
        <v>71</v>
      </c>
      <c r="E15" s="17">
        <v>1301280900</v>
      </c>
      <c r="F15" s="17">
        <v>240</v>
      </c>
      <c r="G15" s="21">
        <v>25000</v>
      </c>
      <c r="H15" s="21">
        <v>25000</v>
      </c>
      <c r="I15" s="8">
        <v>24000</v>
      </c>
      <c r="J15" s="26">
        <f t="shared" si="0"/>
        <v>96</v>
      </c>
    </row>
    <row r="16" spans="1:10" ht="24" x14ac:dyDescent="0.2">
      <c r="A16" s="19" t="s">
        <v>18</v>
      </c>
      <c r="B16" s="17">
        <v>13</v>
      </c>
      <c r="C16" s="17">
        <v>130</v>
      </c>
      <c r="D16" s="17" t="s">
        <v>71</v>
      </c>
      <c r="E16" s="17">
        <v>1301280920</v>
      </c>
      <c r="F16" s="17"/>
      <c r="G16" s="21">
        <v>142500</v>
      </c>
      <c r="H16" s="21">
        <v>217500</v>
      </c>
      <c r="I16" s="8">
        <v>44288.43</v>
      </c>
      <c r="J16" s="26">
        <f t="shared" si="0"/>
        <v>20.362496551724139</v>
      </c>
    </row>
    <row r="17" spans="1:10" x14ac:dyDescent="0.2">
      <c r="A17" s="19" t="s">
        <v>16</v>
      </c>
      <c r="B17" s="17">
        <v>13</v>
      </c>
      <c r="C17" s="17">
        <v>130</v>
      </c>
      <c r="D17" s="17" t="s">
        <v>71</v>
      </c>
      <c r="E17" s="17">
        <v>1301280920</v>
      </c>
      <c r="F17" s="17">
        <v>200</v>
      </c>
      <c r="G17" s="21">
        <v>142500</v>
      </c>
      <c r="H17" s="21">
        <v>217500</v>
      </c>
      <c r="I17" s="8">
        <v>44288.43</v>
      </c>
      <c r="J17" s="26">
        <f t="shared" si="0"/>
        <v>20.362496551724139</v>
      </c>
    </row>
    <row r="18" spans="1:10" ht="24" x14ac:dyDescent="0.2">
      <c r="A18" s="19" t="s">
        <v>17</v>
      </c>
      <c r="B18" s="17">
        <v>13</v>
      </c>
      <c r="C18" s="17">
        <v>130</v>
      </c>
      <c r="D18" s="17" t="s">
        <v>71</v>
      </c>
      <c r="E18" s="17">
        <v>1301280920</v>
      </c>
      <c r="F18" s="17">
        <v>240</v>
      </c>
      <c r="G18" s="21">
        <v>142500</v>
      </c>
      <c r="H18" s="21">
        <v>217500</v>
      </c>
      <c r="I18" s="8">
        <v>44288.43</v>
      </c>
      <c r="J18" s="26">
        <f t="shared" si="0"/>
        <v>20.362496551724139</v>
      </c>
    </row>
    <row r="19" spans="1:10" x14ac:dyDescent="0.2">
      <c r="A19" s="19" t="s">
        <v>19</v>
      </c>
      <c r="B19" s="17">
        <v>13</v>
      </c>
      <c r="C19" s="17">
        <v>130</v>
      </c>
      <c r="D19" s="17" t="s">
        <v>71</v>
      </c>
      <c r="E19" s="17">
        <v>1301280910</v>
      </c>
      <c r="F19" s="17"/>
      <c r="G19" s="21">
        <v>400000</v>
      </c>
      <c r="H19" s="21">
        <v>400000</v>
      </c>
      <c r="I19" s="8">
        <f>I20+I22</f>
        <v>206500</v>
      </c>
      <c r="J19" s="26">
        <f t="shared" si="0"/>
        <v>51.625</v>
      </c>
    </row>
    <row r="20" spans="1:10" x14ac:dyDescent="0.2">
      <c r="A20" s="19" t="s">
        <v>16</v>
      </c>
      <c r="B20" s="17">
        <v>13</v>
      </c>
      <c r="C20" s="17">
        <v>130</v>
      </c>
      <c r="D20" s="17" t="s">
        <v>71</v>
      </c>
      <c r="E20" s="17">
        <v>1301280910</v>
      </c>
      <c r="F20" s="17">
        <v>200</v>
      </c>
      <c r="G20" s="21">
        <v>400000</v>
      </c>
      <c r="H20" s="21">
        <v>345352</v>
      </c>
      <c r="I20" s="8">
        <v>206500</v>
      </c>
      <c r="J20" s="26">
        <f t="shared" si="0"/>
        <v>59.794065185665637</v>
      </c>
    </row>
    <row r="21" spans="1:10" ht="24" x14ac:dyDescent="0.2">
      <c r="A21" s="19" t="s">
        <v>17</v>
      </c>
      <c r="B21" s="17">
        <v>13</v>
      </c>
      <c r="C21" s="17">
        <v>130</v>
      </c>
      <c r="D21" s="17" t="s">
        <v>71</v>
      </c>
      <c r="E21" s="17">
        <v>1301280910</v>
      </c>
      <c r="F21" s="17">
        <v>240</v>
      </c>
      <c r="G21" s="21">
        <v>400000</v>
      </c>
      <c r="H21" s="21">
        <v>345352</v>
      </c>
      <c r="I21" s="8">
        <v>206500</v>
      </c>
      <c r="J21" s="26">
        <f t="shared" si="0"/>
        <v>59.794065185665637</v>
      </c>
    </row>
    <row r="22" spans="1:10" x14ac:dyDescent="0.2">
      <c r="A22" s="19" t="s">
        <v>95</v>
      </c>
      <c r="B22" s="17">
        <v>13</v>
      </c>
      <c r="C22" s="17">
        <v>130</v>
      </c>
      <c r="D22" s="17" t="s">
        <v>71</v>
      </c>
      <c r="E22" s="17">
        <v>1301280910</v>
      </c>
      <c r="F22" s="17" t="s">
        <v>93</v>
      </c>
      <c r="G22" s="21">
        <v>0</v>
      </c>
      <c r="H22" s="21">
        <v>54648</v>
      </c>
      <c r="I22" s="8">
        <v>0</v>
      </c>
      <c r="J22" s="26">
        <f t="shared" si="0"/>
        <v>0</v>
      </c>
    </row>
    <row r="23" spans="1:10" ht="72" customHeight="1" x14ac:dyDescent="0.2">
      <c r="A23" s="23" t="s">
        <v>96</v>
      </c>
      <c r="B23" s="17">
        <v>13</v>
      </c>
      <c r="C23" s="17">
        <v>130</v>
      </c>
      <c r="D23" s="17" t="s">
        <v>71</v>
      </c>
      <c r="E23" s="17">
        <v>1301280910</v>
      </c>
      <c r="F23" s="17" t="s">
        <v>94</v>
      </c>
      <c r="G23" s="21">
        <v>0</v>
      </c>
      <c r="H23" s="21">
        <v>54648</v>
      </c>
      <c r="I23" s="8">
        <v>0</v>
      </c>
      <c r="J23" s="26">
        <f t="shared" si="0"/>
        <v>0</v>
      </c>
    </row>
    <row r="24" spans="1:10" x14ac:dyDescent="0.2">
      <c r="A24" s="19" t="s">
        <v>20</v>
      </c>
      <c r="B24" s="17">
        <v>13</v>
      </c>
      <c r="C24" s="17">
        <v>130</v>
      </c>
      <c r="D24" s="17" t="s">
        <v>71</v>
      </c>
      <c r="E24" s="17">
        <v>1301181410</v>
      </c>
      <c r="F24" s="17"/>
      <c r="G24" s="21">
        <v>9000</v>
      </c>
      <c r="H24" s="21">
        <v>9000</v>
      </c>
      <c r="I24" s="8">
        <v>9000</v>
      </c>
      <c r="J24" s="26">
        <f t="shared" si="0"/>
        <v>100</v>
      </c>
    </row>
    <row r="25" spans="1:10" x14ac:dyDescent="0.2">
      <c r="A25" s="19" t="s">
        <v>21</v>
      </c>
      <c r="B25" s="17">
        <v>13</v>
      </c>
      <c r="C25" s="17">
        <v>130</v>
      </c>
      <c r="D25" s="17" t="s">
        <v>71</v>
      </c>
      <c r="E25" s="17">
        <v>1301181410</v>
      </c>
      <c r="F25" s="17">
        <v>800</v>
      </c>
      <c r="G25" s="21">
        <v>9000</v>
      </c>
      <c r="H25" s="21">
        <v>9000</v>
      </c>
      <c r="I25" s="12">
        <v>9000</v>
      </c>
      <c r="J25" s="26">
        <f t="shared" si="0"/>
        <v>100</v>
      </c>
    </row>
    <row r="26" spans="1:10" x14ac:dyDescent="0.2">
      <c r="A26" s="19" t="s">
        <v>22</v>
      </c>
      <c r="B26" s="17">
        <v>13</v>
      </c>
      <c r="C26" s="17">
        <v>130</v>
      </c>
      <c r="D26" s="17" t="s">
        <v>71</v>
      </c>
      <c r="E26" s="17">
        <v>1301181410</v>
      </c>
      <c r="F26" s="17">
        <v>850</v>
      </c>
      <c r="G26" s="21">
        <v>9000</v>
      </c>
      <c r="H26" s="21">
        <v>9000</v>
      </c>
      <c r="I26" s="8">
        <v>9000</v>
      </c>
      <c r="J26" s="26">
        <f t="shared" si="0"/>
        <v>100</v>
      </c>
    </row>
    <row r="27" spans="1:10" ht="72" x14ac:dyDescent="0.2">
      <c r="A27" s="23" t="s">
        <v>23</v>
      </c>
      <c r="B27" s="17">
        <v>13</v>
      </c>
      <c r="C27" s="17">
        <v>130</v>
      </c>
      <c r="D27" s="17" t="s">
        <v>71</v>
      </c>
      <c r="E27" s="17">
        <v>1302112020</v>
      </c>
      <c r="F27" s="17"/>
      <c r="G27" s="21">
        <v>200</v>
      </c>
      <c r="H27" s="21">
        <v>200</v>
      </c>
      <c r="I27" s="8">
        <v>0</v>
      </c>
      <c r="J27" s="26">
        <f t="shared" si="0"/>
        <v>0</v>
      </c>
    </row>
    <row r="28" spans="1:10" x14ac:dyDescent="0.2">
      <c r="A28" s="19" t="s">
        <v>16</v>
      </c>
      <c r="B28" s="17">
        <v>13</v>
      </c>
      <c r="C28" s="17">
        <v>130</v>
      </c>
      <c r="D28" s="17" t="s">
        <v>71</v>
      </c>
      <c r="E28" s="17">
        <v>1302112020</v>
      </c>
      <c r="F28" s="17">
        <v>200</v>
      </c>
      <c r="G28" s="21">
        <v>200</v>
      </c>
      <c r="H28" s="21">
        <v>200</v>
      </c>
      <c r="I28" s="8">
        <v>0</v>
      </c>
      <c r="J28" s="26">
        <f t="shared" si="0"/>
        <v>0</v>
      </c>
    </row>
    <row r="29" spans="1:10" ht="24" x14ac:dyDescent="0.2">
      <c r="A29" s="19" t="s">
        <v>17</v>
      </c>
      <c r="B29" s="17">
        <v>13</v>
      </c>
      <c r="C29" s="17">
        <v>130</v>
      </c>
      <c r="D29" s="17" t="s">
        <v>71</v>
      </c>
      <c r="E29" s="17">
        <v>1302112020</v>
      </c>
      <c r="F29" s="17">
        <v>240</v>
      </c>
      <c r="G29" s="21">
        <v>200</v>
      </c>
      <c r="H29" s="21">
        <v>200</v>
      </c>
      <c r="I29" s="8">
        <v>0</v>
      </c>
      <c r="J29" s="26">
        <f t="shared" si="0"/>
        <v>0</v>
      </c>
    </row>
    <row r="30" spans="1:10" ht="24" x14ac:dyDescent="0.2">
      <c r="A30" s="19" t="s">
        <v>24</v>
      </c>
      <c r="B30" s="17">
        <v>13</v>
      </c>
      <c r="C30" s="17">
        <v>130</v>
      </c>
      <c r="D30" s="17" t="s">
        <v>71</v>
      </c>
      <c r="E30" s="17">
        <v>1301080040</v>
      </c>
      <c r="F30" s="17"/>
      <c r="G30" s="21">
        <v>298336</v>
      </c>
      <c r="H30" s="21">
        <v>468336</v>
      </c>
      <c r="I30" s="8">
        <v>137585.06</v>
      </c>
      <c r="J30" s="26">
        <f t="shared" si="0"/>
        <v>29.377425608964501</v>
      </c>
    </row>
    <row r="31" spans="1:10" x14ac:dyDescent="0.2">
      <c r="A31" s="19" t="s">
        <v>16</v>
      </c>
      <c r="B31" s="17">
        <v>13</v>
      </c>
      <c r="C31" s="17">
        <v>130</v>
      </c>
      <c r="D31" s="17" t="s">
        <v>71</v>
      </c>
      <c r="E31" s="17">
        <v>1301080040</v>
      </c>
      <c r="F31" s="17">
        <v>200</v>
      </c>
      <c r="G31" s="21">
        <v>298336</v>
      </c>
      <c r="H31" s="21">
        <v>468336</v>
      </c>
      <c r="I31" s="8">
        <v>137585.06</v>
      </c>
      <c r="J31" s="26">
        <f t="shared" si="0"/>
        <v>29.377425608964501</v>
      </c>
    </row>
    <row r="32" spans="1:10" ht="24" x14ac:dyDescent="0.2">
      <c r="A32" s="19" t="s">
        <v>17</v>
      </c>
      <c r="B32" s="17">
        <v>13</v>
      </c>
      <c r="C32" s="17">
        <v>130</v>
      </c>
      <c r="D32" s="17" t="s">
        <v>71</v>
      </c>
      <c r="E32" s="17">
        <v>1301080040</v>
      </c>
      <c r="F32" s="17">
        <v>240</v>
      </c>
      <c r="G32" s="21">
        <v>298336</v>
      </c>
      <c r="H32" s="21">
        <v>468336</v>
      </c>
      <c r="I32" s="8">
        <v>137585.06</v>
      </c>
      <c r="J32" s="26">
        <f t="shared" si="0"/>
        <v>29.377425608964501</v>
      </c>
    </row>
    <row r="33" spans="1:10" s="13" customFormat="1" x14ac:dyDescent="0.2">
      <c r="A33" s="18" t="s">
        <v>26</v>
      </c>
      <c r="B33" s="17">
        <v>13</v>
      </c>
      <c r="C33" s="17">
        <v>130</v>
      </c>
      <c r="D33" s="17" t="s">
        <v>73</v>
      </c>
      <c r="E33" s="17"/>
      <c r="F33" s="17"/>
      <c r="G33" s="21">
        <v>19566100</v>
      </c>
      <c r="H33" s="21">
        <v>21447977.329999998</v>
      </c>
      <c r="I33" s="12">
        <f>I34+I38</f>
        <v>8140299.4099999992</v>
      </c>
      <c r="J33" s="27">
        <f t="shared" ref="J33:J53" si="1">I33/H33*100</f>
        <v>37.953692717745888</v>
      </c>
    </row>
    <row r="34" spans="1:10" x14ac:dyDescent="0.2">
      <c r="A34" s="18" t="s">
        <v>27</v>
      </c>
      <c r="B34" s="17">
        <v>13</v>
      </c>
      <c r="C34" s="17">
        <v>130</v>
      </c>
      <c r="D34" s="17" t="s">
        <v>74</v>
      </c>
      <c r="E34" s="17"/>
      <c r="F34" s="17"/>
      <c r="G34" s="21">
        <v>500000</v>
      </c>
      <c r="H34" s="21">
        <v>500000</v>
      </c>
      <c r="I34" s="8">
        <v>208333.35</v>
      </c>
      <c r="J34" s="26">
        <f t="shared" si="1"/>
        <v>41.666670000000003</v>
      </c>
    </row>
    <row r="35" spans="1:10" ht="48" x14ac:dyDescent="0.2">
      <c r="A35" s="19" t="s">
        <v>28</v>
      </c>
      <c r="B35" s="17">
        <v>13</v>
      </c>
      <c r="C35" s="17">
        <v>130</v>
      </c>
      <c r="D35" s="17" t="s">
        <v>74</v>
      </c>
      <c r="E35" s="17">
        <v>1301481630</v>
      </c>
      <c r="F35" s="17"/>
      <c r="G35" s="21">
        <v>500000</v>
      </c>
      <c r="H35" s="21">
        <v>500000</v>
      </c>
      <c r="I35" s="8">
        <v>208333.35</v>
      </c>
      <c r="J35" s="26">
        <f t="shared" ref="J35:J42" si="2">I35/H35*100</f>
        <v>41.666670000000003</v>
      </c>
    </row>
    <row r="36" spans="1:10" x14ac:dyDescent="0.2">
      <c r="A36" s="19" t="s">
        <v>21</v>
      </c>
      <c r="B36" s="17">
        <v>13</v>
      </c>
      <c r="C36" s="17">
        <v>130</v>
      </c>
      <c r="D36" s="17" t="s">
        <v>74</v>
      </c>
      <c r="E36" s="17">
        <v>1301481630</v>
      </c>
      <c r="F36" s="17">
        <v>800</v>
      </c>
      <c r="G36" s="21">
        <v>500000</v>
      </c>
      <c r="H36" s="21">
        <v>500000</v>
      </c>
      <c r="I36" s="8">
        <v>208333.35</v>
      </c>
      <c r="J36" s="26">
        <f t="shared" si="2"/>
        <v>41.666670000000003</v>
      </c>
    </row>
    <row r="37" spans="1:10" ht="36" x14ac:dyDescent="0.2">
      <c r="A37" s="19" t="s">
        <v>29</v>
      </c>
      <c r="B37" s="17">
        <v>13</v>
      </c>
      <c r="C37" s="17">
        <v>130</v>
      </c>
      <c r="D37" s="17" t="s">
        <v>74</v>
      </c>
      <c r="E37" s="17">
        <v>1301481630</v>
      </c>
      <c r="F37" s="17">
        <v>810</v>
      </c>
      <c r="G37" s="21">
        <v>500000</v>
      </c>
      <c r="H37" s="21">
        <v>500000</v>
      </c>
      <c r="I37" s="8">
        <v>208333.35</v>
      </c>
      <c r="J37" s="26">
        <f t="shared" si="2"/>
        <v>41.666670000000003</v>
      </c>
    </row>
    <row r="38" spans="1:10" x14ac:dyDescent="0.2">
      <c r="A38" s="18" t="s">
        <v>30</v>
      </c>
      <c r="B38" s="17">
        <v>13</v>
      </c>
      <c r="C38" s="17">
        <v>130</v>
      </c>
      <c r="D38" s="17" t="s">
        <v>75</v>
      </c>
      <c r="E38" s="17"/>
      <c r="F38" s="17"/>
      <c r="G38" s="21">
        <v>19066100</v>
      </c>
      <c r="H38" s="21">
        <v>20947977.329999998</v>
      </c>
      <c r="I38" s="8">
        <v>7931966.0599999996</v>
      </c>
      <c r="J38" s="26">
        <f t="shared" si="2"/>
        <v>37.865068951743034</v>
      </c>
    </row>
    <row r="39" spans="1:10" ht="60" x14ac:dyDescent="0.2">
      <c r="A39" s="19" t="s">
        <v>31</v>
      </c>
      <c r="B39" s="17">
        <v>13</v>
      </c>
      <c r="C39" s="17">
        <v>130</v>
      </c>
      <c r="D39" s="17" t="s">
        <v>75</v>
      </c>
      <c r="E39" s="17">
        <v>1301584240</v>
      </c>
      <c r="F39" s="17"/>
      <c r="G39" s="21">
        <v>19066100</v>
      </c>
      <c r="H39" s="21">
        <v>20947977.329999998</v>
      </c>
      <c r="I39" s="8">
        <v>7931966.0599999996</v>
      </c>
      <c r="J39" s="26">
        <f t="shared" si="2"/>
        <v>37.865068951743034</v>
      </c>
    </row>
    <row r="40" spans="1:10" x14ac:dyDescent="0.2">
      <c r="A40" s="19" t="s">
        <v>32</v>
      </c>
      <c r="B40" s="17">
        <v>13</v>
      </c>
      <c r="C40" s="17">
        <v>130</v>
      </c>
      <c r="D40" s="17" t="s">
        <v>75</v>
      </c>
      <c r="E40" s="17">
        <v>1301584240</v>
      </c>
      <c r="F40" s="17">
        <v>500</v>
      </c>
      <c r="G40" s="21">
        <v>19066100</v>
      </c>
      <c r="H40" s="21">
        <v>20947977.329999998</v>
      </c>
      <c r="I40" s="8">
        <v>7931966.0599999996</v>
      </c>
      <c r="J40" s="26">
        <f t="shared" si="2"/>
        <v>37.865068951743034</v>
      </c>
    </row>
    <row r="41" spans="1:10" x14ac:dyDescent="0.2">
      <c r="A41" s="19" t="s">
        <v>33</v>
      </c>
      <c r="B41" s="17">
        <v>13</v>
      </c>
      <c r="C41" s="17">
        <v>130</v>
      </c>
      <c r="D41" s="17" t="s">
        <v>75</v>
      </c>
      <c r="E41" s="17">
        <v>1301584240</v>
      </c>
      <c r="F41" s="17">
        <v>540</v>
      </c>
      <c r="G41" s="21">
        <v>19066100</v>
      </c>
      <c r="H41" s="21">
        <v>20947977.329999998</v>
      </c>
      <c r="I41" s="8">
        <v>7931966.0599999996</v>
      </c>
      <c r="J41" s="26">
        <f t="shared" si="2"/>
        <v>37.865068951743034</v>
      </c>
    </row>
    <row r="42" spans="1:10" x14ac:dyDescent="0.2">
      <c r="A42" s="18" t="s">
        <v>34</v>
      </c>
      <c r="B42" s="17">
        <v>13</v>
      </c>
      <c r="C42" s="17">
        <v>130</v>
      </c>
      <c r="D42" s="17" t="s">
        <v>76</v>
      </c>
      <c r="E42" s="17"/>
      <c r="F42" s="17"/>
      <c r="G42" s="21">
        <v>23401154.93</v>
      </c>
      <c r="H42" s="21">
        <v>41397438.990000002</v>
      </c>
      <c r="I42" s="8">
        <f>I43+I50+I60</f>
        <v>10203350.91</v>
      </c>
      <c r="J42" s="26">
        <f t="shared" si="2"/>
        <v>24.647299830467119</v>
      </c>
    </row>
    <row r="43" spans="1:10" x14ac:dyDescent="0.2">
      <c r="A43" s="18" t="s">
        <v>35</v>
      </c>
      <c r="B43" s="17">
        <v>13</v>
      </c>
      <c r="C43" s="17">
        <v>130</v>
      </c>
      <c r="D43" s="17" t="s">
        <v>77</v>
      </c>
      <c r="E43" s="17"/>
      <c r="F43" s="17"/>
      <c r="G43" s="21">
        <v>392730.24</v>
      </c>
      <c r="H43" s="21">
        <v>392730.24</v>
      </c>
      <c r="I43" s="8">
        <v>72640.44</v>
      </c>
      <c r="J43" s="26">
        <f t="shared" si="1"/>
        <v>18.496268583748478</v>
      </c>
    </row>
    <row r="44" spans="1:10" ht="36" x14ac:dyDescent="0.2">
      <c r="A44" s="19" t="s">
        <v>36</v>
      </c>
      <c r="B44" s="17">
        <v>13</v>
      </c>
      <c r="C44" s="17">
        <v>130</v>
      </c>
      <c r="D44" s="17" t="s">
        <v>77</v>
      </c>
      <c r="E44" s="17">
        <v>1301681830</v>
      </c>
      <c r="F44" s="17"/>
      <c r="G44" s="21">
        <v>292730.23999999999</v>
      </c>
      <c r="H44" s="21">
        <v>292730.23999999999</v>
      </c>
      <c r="I44" s="8">
        <v>72640.44</v>
      </c>
      <c r="J44" s="26">
        <f t="shared" si="1"/>
        <v>24.814805603958103</v>
      </c>
    </row>
    <row r="45" spans="1:10" x14ac:dyDescent="0.2">
      <c r="A45" s="19" t="s">
        <v>16</v>
      </c>
      <c r="B45" s="17">
        <v>13</v>
      </c>
      <c r="C45" s="17">
        <v>130</v>
      </c>
      <c r="D45" s="17" t="s">
        <v>77</v>
      </c>
      <c r="E45" s="17">
        <v>1301681830</v>
      </c>
      <c r="F45" s="17">
        <v>200</v>
      </c>
      <c r="G45" s="21">
        <v>292730.23999999999</v>
      </c>
      <c r="H45" s="21">
        <v>292730.23999999999</v>
      </c>
      <c r="I45" s="8">
        <v>72640.44</v>
      </c>
      <c r="J45" s="26">
        <f t="shared" si="1"/>
        <v>24.814805603958103</v>
      </c>
    </row>
    <row r="46" spans="1:10" ht="24" x14ac:dyDescent="0.2">
      <c r="A46" s="19" t="s">
        <v>17</v>
      </c>
      <c r="B46" s="17">
        <v>13</v>
      </c>
      <c r="C46" s="17">
        <v>130</v>
      </c>
      <c r="D46" s="17" t="s">
        <v>77</v>
      </c>
      <c r="E46" s="17">
        <v>1301681830</v>
      </c>
      <c r="F46" s="17">
        <v>240</v>
      </c>
      <c r="G46" s="21">
        <v>292730.23999999999</v>
      </c>
      <c r="H46" s="21">
        <v>292730.23999999999</v>
      </c>
      <c r="I46" s="8">
        <v>72640.44</v>
      </c>
      <c r="J46" s="26">
        <f t="shared" si="1"/>
        <v>24.814805603958103</v>
      </c>
    </row>
    <row r="47" spans="1:10" ht="24" x14ac:dyDescent="0.2">
      <c r="A47" s="19" t="s">
        <v>37</v>
      </c>
      <c r="B47" s="17">
        <v>13</v>
      </c>
      <c r="C47" s="17">
        <v>130</v>
      </c>
      <c r="D47" s="17" t="s">
        <v>77</v>
      </c>
      <c r="E47" s="17">
        <v>1301681840</v>
      </c>
      <c r="F47" s="17"/>
      <c r="G47" s="21">
        <v>100000</v>
      </c>
      <c r="H47" s="21">
        <v>100000</v>
      </c>
      <c r="I47" s="8">
        <v>0</v>
      </c>
      <c r="J47" s="26">
        <f t="shared" si="1"/>
        <v>0</v>
      </c>
    </row>
    <row r="48" spans="1:10" x14ac:dyDescent="0.2">
      <c r="A48" s="19" t="s">
        <v>16</v>
      </c>
      <c r="B48" s="17">
        <v>13</v>
      </c>
      <c r="C48" s="17">
        <v>130</v>
      </c>
      <c r="D48" s="17" t="s">
        <v>77</v>
      </c>
      <c r="E48" s="17">
        <v>1301681840</v>
      </c>
      <c r="F48" s="17">
        <v>200</v>
      </c>
      <c r="G48" s="21">
        <v>100000</v>
      </c>
      <c r="H48" s="21">
        <v>100000</v>
      </c>
      <c r="I48" s="8">
        <v>0</v>
      </c>
      <c r="J48" s="26">
        <f t="shared" si="1"/>
        <v>0</v>
      </c>
    </row>
    <row r="49" spans="1:10" ht="24" x14ac:dyDescent="0.2">
      <c r="A49" s="19" t="s">
        <v>17</v>
      </c>
      <c r="B49" s="17">
        <v>13</v>
      </c>
      <c r="C49" s="17">
        <v>130</v>
      </c>
      <c r="D49" s="17" t="s">
        <v>77</v>
      </c>
      <c r="E49" s="17">
        <v>1301681840</v>
      </c>
      <c r="F49" s="17">
        <v>240</v>
      </c>
      <c r="G49" s="21">
        <v>100000</v>
      </c>
      <c r="H49" s="21">
        <v>100000</v>
      </c>
      <c r="I49" s="8">
        <v>0</v>
      </c>
      <c r="J49" s="26">
        <f t="shared" si="1"/>
        <v>0</v>
      </c>
    </row>
    <row r="50" spans="1:10" x14ac:dyDescent="0.2">
      <c r="A50" s="18" t="s">
        <v>38</v>
      </c>
      <c r="B50" s="17">
        <v>13</v>
      </c>
      <c r="C50" s="17">
        <v>130</v>
      </c>
      <c r="D50" s="17" t="s">
        <v>78</v>
      </c>
      <c r="E50" s="17"/>
      <c r="F50" s="17"/>
      <c r="G50" s="21">
        <v>12041711</v>
      </c>
      <c r="H50" s="21">
        <v>15764188.9</v>
      </c>
      <c r="I50" s="8">
        <f>I51+I54+I57</f>
        <v>2566090.9</v>
      </c>
      <c r="J50" s="26">
        <f t="shared" si="1"/>
        <v>16.277976090479353</v>
      </c>
    </row>
    <row r="51" spans="1:10" ht="24" x14ac:dyDescent="0.2">
      <c r="A51" s="19" t="s">
        <v>39</v>
      </c>
      <c r="B51" s="17">
        <v>13</v>
      </c>
      <c r="C51" s="17">
        <v>130</v>
      </c>
      <c r="D51" s="17" t="s">
        <v>78</v>
      </c>
      <c r="E51" s="17">
        <v>1301681870</v>
      </c>
      <c r="F51" s="17"/>
      <c r="G51" s="21">
        <v>1857500</v>
      </c>
      <c r="H51" s="21">
        <v>1857500</v>
      </c>
      <c r="I51" s="8">
        <v>555179.48</v>
      </c>
      <c r="J51" s="26">
        <f t="shared" si="1"/>
        <v>29.888531897711978</v>
      </c>
    </row>
    <row r="52" spans="1:10" x14ac:dyDescent="0.2">
      <c r="A52" s="19" t="s">
        <v>16</v>
      </c>
      <c r="B52" s="17">
        <v>13</v>
      </c>
      <c r="C52" s="17">
        <v>130</v>
      </c>
      <c r="D52" s="17" t="s">
        <v>78</v>
      </c>
      <c r="E52" s="17">
        <v>1301681870</v>
      </c>
      <c r="F52" s="17">
        <v>200</v>
      </c>
      <c r="G52" s="21">
        <v>1857500</v>
      </c>
      <c r="H52" s="21">
        <v>1857500</v>
      </c>
      <c r="I52" s="8">
        <v>555179.48</v>
      </c>
      <c r="J52" s="26">
        <f t="shared" si="1"/>
        <v>29.888531897711978</v>
      </c>
    </row>
    <row r="53" spans="1:10" ht="24" x14ac:dyDescent="0.2">
      <c r="A53" s="19" t="s">
        <v>17</v>
      </c>
      <c r="B53" s="17">
        <v>13</v>
      </c>
      <c r="C53" s="17">
        <v>130</v>
      </c>
      <c r="D53" s="17" t="s">
        <v>78</v>
      </c>
      <c r="E53" s="17">
        <v>1301681870</v>
      </c>
      <c r="F53" s="17">
        <v>240</v>
      </c>
      <c r="G53" s="21">
        <v>1857500</v>
      </c>
      <c r="H53" s="21">
        <v>1857500</v>
      </c>
      <c r="I53" s="8">
        <v>555179.48</v>
      </c>
      <c r="J53" s="26">
        <f t="shared" si="1"/>
        <v>29.888531897711978</v>
      </c>
    </row>
    <row r="54" spans="1:10" ht="60" x14ac:dyDescent="0.2">
      <c r="A54" s="19" t="s">
        <v>41</v>
      </c>
      <c r="B54" s="17">
        <v>13</v>
      </c>
      <c r="C54" s="17">
        <v>130</v>
      </c>
      <c r="D54" s="17" t="s">
        <v>78</v>
      </c>
      <c r="E54" s="17">
        <v>1301684360</v>
      </c>
      <c r="F54" s="17"/>
      <c r="G54" s="21">
        <v>10184211</v>
      </c>
      <c r="H54" s="21">
        <v>7494681</v>
      </c>
      <c r="I54" s="8">
        <v>2010911.42</v>
      </c>
      <c r="J54" s="26">
        <f>I54/H54*100</f>
        <v>26.831180940189448</v>
      </c>
    </row>
    <row r="55" spans="1:10" x14ac:dyDescent="0.2">
      <c r="A55" s="19" t="s">
        <v>32</v>
      </c>
      <c r="B55" s="17">
        <v>13</v>
      </c>
      <c r="C55" s="17">
        <v>130</v>
      </c>
      <c r="D55" s="17" t="s">
        <v>78</v>
      </c>
      <c r="E55" s="17">
        <v>1301684360</v>
      </c>
      <c r="F55" s="17">
        <v>500</v>
      </c>
      <c r="G55" s="21">
        <v>10184211</v>
      </c>
      <c r="H55" s="21">
        <v>7494681</v>
      </c>
      <c r="I55" s="8">
        <v>2010911.42</v>
      </c>
      <c r="J55" s="26">
        <f>I55/H55*100</f>
        <v>26.831180940189448</v>
      </c>
    </row>
    <row r="56" spans="1:10" x14ac:dyDescent="0.2">
      <c r="A56" s="19" t="s">
        <v>33</v>
      </c>
      <c r="B56" s="17">
        <v>13</v>
      </c>
      <c r="C56" s="17">
        <v>130</v>
      </c>
      <c r="D56" s="17" t="s">
        <v>78</v>
      </c>
      <c r="E56" s="17">
        <v>1301684360</v>
      </c>
      <c r="F56" s="17">
        <v>540</v>
      </c>
      <c r="G56" s="21">
        <v>10184211</v>
      </c>
      <c r="H56" s="21">
        <v>7494681</v>
      </c>
      <c r="I56" s="8">
        <v>2010911.42</v>
      </c>
      <c r="J56" s="26">
        <f>I56/H56*100</f>
        <v>26.831180940189448</v>
      </c>
    </row>
    <row r="57" spans="1:10" ht="36" x14ac:dyDescent="0.2">
      <c r="A57" s="24" t="s">
        <v>83</v>
      </c>
      <c r="B57" s="17" t="s">
        <v>88</v>
      </c>
      <c r="C57" s="17" t="s">
        <v>89</v>
      </c>
      <c r="D57" s="17" t="s">
        <v>78</v>
      </c>
      <c r="E57" s="25" t="s">
        <v>84</v>
      </c>
      <c r="F57" s="17"/>
      <c r="G57" s="21">
        <v>0</v>
      </c>
      <c r="H57" s="21">
        <v>6412007.9000000004</v>
      </c>
      <c r="I57" s="8">
        <v>0</v>
      </c>
      <c r="J57" s="28" t="s">
        <v>85</v>
      </c>
    </row>
    <row r="58" spans="1:10" x14ac:dyDescent="0.2">
      <c r="A58" s="24" t="s">
        <v>16</v>
      </c>
      <c r="B58" s="17" t="s">
        <v>88</v>
      </c>
      <c r="C58" s="17" t="s">
        <v>89</v>
      </c>
      <c r="D58" s="17" t="s">
        <v>78</v>
      </c>
      <c r="E58" s="25" t="s">
        <v>84</v>
      </c>
      <c r="F58" s="17" t="s">
        <v>86</v>
      </c>
      <c r="G58" s="21">
        <v>0</v>
      </c>
      <c r="H58" s="21">
        <v>6412007.9000000004</v>
      </c>
      <c r="I58" s="8">
        <v>0</v>
      </c>
      <c r="J58" s="28" t="s">
        <v>85</v>
      </c>
    </row>
    <row r="59" spans="1:10" ht="24" x14ac:dyDescent="0.2">
      <c r="A59" s="24" t="s">
        <v>17</v>
      </c>
      <c r="B59" s="17" t="s">
        <v>88</v>
      </c>
      <c r="C59" s="17" t="s">
        <v>89</v>
      </c>
      <c r="D59" s="17" t="s">
        <v>78</v>
      </c>
      <c r="E59" s="25" t="s">
        <v>84</v>
      </c>
      <c r="F59" s="17" t="s">
        <v>87</v>
      </c>
      <c r="G59" s="21">
        <v>0</v>
      </c>
      <c r="H59" s="21">
        <v>6412007.9000000004</v>
      </c>
      <c r="I59" s="8">
        <v>0</v>
      </c>
      <c r="J59" s="28" t="s">
        <v>85</v>
      </c>
    </row>
    <row r="60" spans="1:10" x14ac:dyDescent="0.2">
      <c r="A60" s="18" t="s">
        <v>42</v>
      </c>
      <c r="B60" s="17">
        <v>13</v>
      </c>
      <c r="C60" s="17">
        <v>130</v>
      </c>
      <c r="D60" s="17" t="s">
        <v>79</v>
      </c>
      <c r="E60" s="17"/>
      <c r="F60" s="17"/>
      <c r="G60" s="21">
        <v>10966713.689999999</v>
      </c>
      <c r="H60" s="21">
        <v>25240519.850000001</v>
      </c>
      <c r="I60" s="8">
        <f>I64+I67+I70+I76+I79+I82</f>
        <v>7564619.5699999994</v>
      </c>
      <c r="J60" s="26">
        <f>I60/H60*100</f>
        <v>29.970141720357628</v>
      </c>
    </row>
    <row r="61" spans="1:10" ht="48" x14ac:dyDescent="0.2">
      <c r="A61" s="19" t="s">
        <v>43</v>
      </c>
      <c r="B61" s="17">
        <v>13</v>
      </c>
      <c r="C61" s="17">
        <v>130</v>
      </c>
      <c r="D61" s="17" t="s">
        <v>79</v>
      </c>
      <c r="E61" s="17" t="s">
        <v>44</v>
      </c>
      <c r="F61" s="17"/>
      <c r="G61" s="21">
        <v>336000</v>
      </c>
      <c r="H61" s="21" t="s">
        <v>85</v>
      </c>
      <c r="I61" s="8">
        <v>0</v>
      </c>
      <c r="J61" s="26">
        <v>0</v>
      </c>
    </row>
    <row r="62" spans="1:10" x14ac:dyDescent="0.2">
      <c r="A62" s="19" t="s">
        <v>16</v>
      </c>
      <c r="B62" s="17">
        <v>13</v>
      </c>
      <c r="C62" s="17">
        <v>130</v>
      </c>
      <c r="D62" s="17" t="s">
        <v>79</v>
      </c>
      <c r="E62" s="17" t="s">
        <v>44</v>
      </c>
      <c r="F62" s="17">
        <v>200</v>
      </c>
      <c r="G62" s="21">
        <v>336000</v>
      </c>
      <c r="H62" s="21" t="s">
        <v>85</v>
      </c>
      <c r="I62" s="8">
        <v>0</v>
      </c>
      <c r="J62" s="26">
        <v>0</v>
      </c>
    </row>
    <row r="63" spans="1:10" ht="24" x14ac:dyDescent="0.2">
      <c r="A63" s="19" t="s">
        <v>17</v>
      </c>
      <c r="B63" s="17">
        <v>13</v>
      </c>
      <c r="C63" s="17">
        <v>130</v>
      </c>
      <c r="D63" s="17" t="s">
        <v>79</v>
      </c>
      <c r="E63" s="17" t="s">
        <v>44</v>
      </c>
      <c r="F63" s="17">
        <v>240</v>
      </c>
      <c r="G63" s="21">
        <v>336000</v>
      </c>
      <c r="H63" s="21" t="s">
        <v>85</v>
      </c>
      <c r="I63" s="8">
        <v>0</v>
      </c>
      <c r="J63" s="26">
        <v>0</v>
      </c>
    </row>
    <row r="64" spans="1:10" x14ac:dyDescent="0.2">
      <c r="A64" s="19" t="s">
        <v>45</v>
      </c>
      <c r="B64" s="17">
        <v>13</v>
      </c>
      <c r="C64" s="17">
        <v>130</v>
      </c>
      <c r="D64" s="17" t="s">
        <v>79</v>
      </c>
      <c r="E64" s="17">
        <v>1301681730</v>
      </c>
      <c r="F64" s="17"/>
      <c r="G64" s="21">
        <v>368000</v>
      </c>
      <c r="H64" s="21">
        <v>875000</v>
      </c>
      <c r="I64" s="8">
        <v>214000</v>
      </c>
      <c r="J64" s="26">
        <f t="shared" ref="J64:J107" si="3">I64/H64*100</f>
        <v>24.457142857142859</v>
      </c>
    </row>
    <row r="65" spans="1:10" x14ac:dyDescent="0.2">
      <c r="A65" s="19" t="s">
        <v>16</v>
      </c>
      <c r="B65" s="17">
        <v>13</v>
      </c>
      <c r="C65" s="17">
        <v>130</v>
      </c>
      <c r="D65" s="17" t="s">
        <v>79</v>
      </c>
      <c r="E65" s="17">
        <v>1301681730</v>
      </c>
      <c r="F65" s="17">
        <v>200</v>
      </c>
      <c r="G65" s="21">
        <v>368000</v>
      </c>
      <c r="H65" s="21">
        <v>875000</v>
      </c>
      <c r="I65" s="8">
        <v>214000</v>
      </c>
      <c r="J65" s="26">
        <f t="shared" si="3"/>
        <v>24.457142857142859</v>
      </c>
    </row>
    <row r="66" spans="1:10" ht="24" x14ac:dyDescent="0.2">
      <c r="A66" s="19" t="s">
        <v>17</v>
      </c>
      <c r="B66" s="17">
        <v>13</v>
      </c>
      <c r="C66" s="17">
        <v>130</v>
      </c>
      <c r="D66" s="17" t="s">
        <v>79</v>
      </c>
      <c r="E66" s="17">
        <v>1301681730</v>
      </c>
      <c r="F66" s="17">
        <v>240</v>
      </c>
      <c r="G66" s="21">
        <v>368000</v>
      </c>
      <c r="H66" s="21">
        <v>875000</v>
      </c>
      <c r="I66" s="8">
        <v>214000</v>
      </c>
      <c r="J66" s="26">
        <f t="shared" si="3"/>
        <v>24.457142857142859</v>
      </c>
    </row>
    <row r="67" spans="1:10" ht="48" x14ac:dyDescent="0.2">
      <c r="A67" s="19" t="s">
        <v>46</v>
      </c>
      <c r="B67" s="17">
        <v>13</v>
      </c>
      <c r="C67" s="17">
        <v>130</v>
      </c>
      <c r="D67" s="17" t="s">
        <v>79</v>
      </c>
      <c r="E67" s="17">
        <v>1301684330</v>
      </c>
      <c r="F67" s="17"/>
      <c r="G67" s="21">
        <v>3915000</v>
      </c>
      <c r="H67" s="21">
        <v>3915000</v>
      </c>
      <c r="I67" s="8">
        <v>1957500</v>
      </c>
      <c r="J67" s="26">
        <f t="shared" si="3"/>
        <v>50</v>
      </c>
    </row>
    <row r="68" spans="1:10" x14ac:dyDescent="0.2">
      <c r="A68" s="19" t="s">
        <v>32</v>
      </c>
      <c r="B68" s="17">
        <v>13</v>
      </c>
      <c r="C68" s="17">
        <v>130</v>
      </c>
      <c r="D68" s="17" t="s">
        <v>79</v>
      </c>
      <c r="E68" s="17">
        <v>1301684330</v>
      </c>
      <c r="F68" s="17">
        <v>500</v>
      </c>
      <c r="G68" s="21">
        <v>3915000</v>
      </c>
      <c r="H68" s="21">
        <v>3915000</v>
      </c>
      <c r="I68" s="8">
        <v>1957500</v>
      </c>
      <c r="J68" s="26">
        <f t="shared" si="3"/>
        <v>50</v>
      </c>
    </row>
    <row r="69" spans="1:10" x14ac:dyDescent="0.2">
      <c r="A69" s="19" t="s">
        <v>33</v>
      </c>
      <c r="B69" s="17">
        <v>13</v>
      </c>
      <c r="C69" s="17">
        <v>130</v>
      </c>
      <c r="D69" s="17" t="s">
        <v>79</v>
      </c>
      <c r="E69" s="17">
        <v>1301684330</v>
      </c>
      <c r="F69" s="17">
        <v>540</v>
      </c>
      <c r="G69" s="21">
        <v>3915000</v>
      </c>
      <c r="H69" s="21">
        <v>3915000</v>
      </c>
      <c r="I69" s="8">
        <v>1957500</v>
      </c>
      <c r="J69" s="26">
        <f t="shared" si="3"/>
        <v>50</v>
      </c>
    </row>
    <row r="70" spans="1:10" ht="48" x14ac:dyDescent="0.2">
      <c r="A70" s="19" t="s">
        <v>47</v>
      </c>
      <c r="B70" s="17">
        <v>13</v>
      </c>
      <c r="C70" s="17">
        <v>130</v>
      </c>
      <c r="D70" s="17" t="s">
        <v>79</v>
      </c>
      <c r="E70" s="17">
        <v>1301684380</v>
      </c>
      <c r="F70" s="17"/>
      <c r="G70" s="21">
        <v>230000</v>
      </c>
      <c r="H70" s="21">
        <v>230000</v>
      </c>
      <c r="I70" s="8">
        <v>73783.09</v>
      </c>
      <c r="J70" s="26">
        <f t="shared" si="3"/>
        <v>32.079604347826084</v>
      </c>
    </row>
    <row r="71" spans="1:10" x14ac:dyDescent="0.2">
      <c r="A71" s="19" t="s">
        <v>32</v>
      </c>
      <c r="B71" s="17">
        <v>13</v>
      </c>
      <c r="C71" s="17">
        <v>130</v>
      </c>
      <c r="D71" s="17" t="s">
        <v>79</v>
      </c>
      <c r="E71" s="17">
        <v>1301684380</v>
      </c>
      <c r="F71" s="17">
        <v>500</v>
      </c>
      <c r="G71" s="21">
        <v>230000</v>
      </c>
      <c r="H71" s="21">
        <v>230000</v>
      </c>
      <c r="I71" s="8">
        <v>73783.09</v>
      </c>
      <c r="J71" s="26">
        <f t="shared" si="3"/>
        <v>32.079604347826084</v>
      </c>
    </row>
    <row r="72" spans="1:10" x14ac:dyDescent="0.2">
      <c r="A72" s="19" t="s">
        <v>33</v>
      </c>
      <c r="B72" s="17">
        <v>13</v>
      </c>
      <c r="C72" s="17">
        <v>130</v>
      </c>
      <c r="D72" s="17" t="s">
        <v>79</v>
      </c>
      <c r="E72" s="17">
        <v>1301684380</v>
      </c>
      <c r="F72" s="17">
        <v>540</v>
      </c>
      <c r="G72" s="21">
        <v>230000</v>
      </c>
      <c r="H72" s="21">
        <v>230000</v>
      </c>
      <c r="I72" s="8">
        <v>73783.09</v>
      </c>
      <c r="J72" s="26">
        <f t="shared" si="3"/>
        <v>32.079604347826084</v>
      </c>
    </row>
    <row r="73" spans="1:10" ht="60" x14ac:dyDescent="0.2">
      <c r="A73" s="19" t="s">
        <v>48</v>
      </c>
      <c r="B73" s="17">
        <v>13</v>
      </c>
      <c r="C73" s="17">
        <v>130</v>
      </c>
      <c r="D73" s="17" t="s">
        <v>79</v>
      </c>
      <c r="E73" s="17">
        <v>1301684320</v>
      </c>
      <c r="F73" s="17"/>
      <c r="G73" s="21">
        <v>163000</v>
      </c>
      <c r="H73" s="21">
        <v>163000</v>
      </c>
      <c r="I73" s="8">
        <v>0</v>
      </c>
      <c r="J73" s="26">
        <f t="shared" si="3"/>
        <v>0</v>
      </c>
    </row>
    <row r="74" spans="1:10" x14ac:dyDescent="0.2">
      <c r="A74" s="19" t="s">
        <v>32</v>
      </c>
      <c r="B74" s="17">
        <v>13</v>
      </c>
      <c r="C74" s="17">
        <v>130</v>
      </c>
      <c r="D74" s="17" t="s">
        <v>79</v>
      </c>
      <c r="E74" s="17">
        <v>1301684320</v>
      </c>
      <c r="F74" s="17">
        <v>500</v>
      </c>
      <c r="G74" s="21">
        <v>163000</v>
      </c>
      <c r="H74" s="21">
        <v>163000</v>
      </c>
      <c r="I74" s="8">
        <v>0</v>
      </c>
      <c r="J74" s="26">
        <f t="shared" si="3"/>
        <v>0</v>
      </c>
    </row>
    <row r="75" spans="1:10" x14ac:dyDescent="0.2">
      <c r="A75" s="19" t="s">
        <v>33</v>
      </c>
      <c r="B75" s="17">
        <v>13</v>
      </c>
      <c r="C75" s="17">
        <v>130</v>
      </c>
      <c r="D75" s="17" t="s">
        <v>79</v>
      </c>
      <c r="E75" s="17">
        <v>1301684320</v>
      </c>
      <c r="F75" s="17">
        <v>540</v>
      </c>
      <c r="G75" s="21">
        <v>163000</v>
      </c>
      <c r="H75" s="21">
        <v>163000</v>
      </c>
      <c r="I75" s="8">
        <v>0</v>
      </c>
      <c r="J75" s="26">
        <f t="shared" si="3"/>
        <v>0</v>
      </c>
    </row>
    <row r="76" spans="1:10" ht="48" x14ac:dyDescent="0.2">
      <c r="A76" s="19" t="s">
        <v>49</v>
      </c>
      <c r="B76" s="17">
        <v>13</v>
      </c>
      <c r="C76" s="17">
        <v>130</v>
      </c>
      <c r="D76" s="17" t="s">
        <v>79</v>
      </c>
      <c r="E76" s="17">
        <v>1302684330</v>
      </c>
      <c r="F76" s="17"/>
      <c r="G76" s="21">
        <v>3300000</v>
      </c>
      <c r="H76" s="21">
        <v>5400000</v>
      </c>
      <c r="I76" s="8">
        <v>2811432.02</v>
      </c>
      <c r="J76" s="26">
        <f t="shared" si="3"/>
        <v>52.063555925925932</v>
      </c>
    </row>
    <row r="77" spans="1:10" x14ac:dyDescent="0.2">
      <c r="A77" s="19" t="s">
        <v>32</v>
      </c>
      <c r="B77" s="17">
        <v>13</v>
      </c>
      <c r="C77" s="17">
        <v>130</v>
      </c>
      <c r="D77" s="17" t="s">
        <v>79</v>
      </c>
      <c r="E77" s="17">
        <v>1302684330</v>
      </c>
      <c r="F77" s="17">
        <v>500</v>
      </c>
      <c r="G77" s="21">
        <v>3300000</v>
      </c>
      <c r="H77" s="21">
        <v>5400000</v>
      </c>
      <c r="I77" s="8">
        <v>2811432.02</v>
      </c>
      <c r="J77" s="26">
        <f t="shared" si="3"/>
        <v>52.063555925925932</v>
      </c>
    </row>
    <row r="78" spans="1:10" x14ac:dyDescent="0.2">
      <c r="A78" s="19" t="s">
        <v>33</v>
      </c>
      <c r="B78" s="17">
        <v>13</v>
      </c>
      <c r="C78" s="17">
        <v>130</v>
      </c>
      <c r="D78" s="17" t="s">
        <v>79</v>
      </c>
      <c r="E78" s="17">
        <v>1302684330</v>
      </c>
      <c r="F78" s="17">
        <v>540</v>
      </c>
      <c r="G78" s="21">
        <v>3300000</v>
      </c>
      <c r="H78" s="21">
        <v>5400000</v>
      </c>
      <c r="I78" s="8">
        <v>2811432.02</v>
      </c>
      <c r="J78" s="26">
        <f t="shared" si="3"/>
        <v>52.063555925925932</v>
      </c>
    </row>
    <row r="79" spans="1:10" ht="48" x14ac:dyDescent="0.2">
      <c r="A79" s="19" t="s">
        <v>50</v>
      </c>
      <c r="B79" s="17">
        <v>13</v>
      </c>
      <c r="C79" s="17">
        <v>130</v>
      </c>
      <c r="D79" s="17" t="s">
        <v>79</v>
      </c>
      <c r="E79" s="17">
        <v>1303684330</v>
      </c>
      <c r="F79" s="17"/>
      <c r="G79" s="21">
        <v>450000</v>
      </c>
      <c r="H79" s="21">
        <v>450000</v>
      </c>
      <c r="I79" s="8">
        <v>224125.88</v>
      </c>
      <c r="J79" s="26">
        <f t="shared" si="3"/>
        <v>49.805751111111114</v>
      </c>
    </row>
    <row r="80" spans="1:10" x14ac:dyDescent="0.2">
      <c r="A80" s="19" t="s">
        <v>32</v>
      </c>
      <c r="B80" s="17">
        <v>13</v>
      </c>
      <c r="C80" s="17">
        <v>130</v>
      </c>
      <c r="D80" s="17" t="s">
        <v>79</v>
      </c>
      <c r="E80" s="17">
        <v>1303684330</v>
      </c>
      <c r="F80" s="17">
        <v>500</v>
      </c>
      <c r="G80" s="21">
        <v>450000</v>
      </c>
      <c r="H80" s="21">
        <v>450000</v>
      </c>
      <c r="I80" s="8">
        <v>224125.88</v>
      </c>
      <c r="J80" s="26">
        <f t="shared" si="3"/>
        <v>49.805751111111114</v>
      </c>
    </row>
    <row r="81" spans="1:10" x14ac:dyDescent="0.2">
      <c r="A81" s="19" t="s">
        <v>33</v>
      </c>
      <c r="B81" s="17">
        <v>13</v>
      </c>
      <c r="C81" s="17">
        <v>130</v>
      </c>
      <c r="D81" s="17" t="s">
        <v>79</v>
      </c>
      <c r="E81" s="17">
        <v>1303684330</v>
      </c>
      <c r="F81" s="17">
        <v>540</v>
      </c>
      <c r="G81" s="21">
        <v>450000</v>
      </c>
      <c r="H81" s="21">
        <v>450000</v>
      </c>
      <c r="I81" s="8">
        <v>224125.88</v>
      </c>
      <c r="J81" s="26">
        <f t="shared" si="3"/>
        <v>49.805751111111114</v>
      </c>
    </row>
    <row r="82" spans="1:10" ht="60" x14ac:dyDescent="0.2">
      <c r="A82" s="19" t="s">
        <v>51</v>
      </c>
      <c r="B82" s="17">
        <v>13</v>
      </c>
      <c r="C82" s="17">
        <v>130</v>
      </c>
      <c r="D82" s="17" t="s">
        <v>79</v>
      </c>
      <c r="E82" s="17">
        <v>1304684330</v>
      </c>
      <c r="F82" s="17"/>
      <c r="G82" s="21">
        <v>2204713.69</v>
      </c>
      <c r="H82" s="21">
        <v>2954713.69</v>
      </c>
      <c r="I82" s="8">
        <v>2283778.58</v>
      </c>
      <c r="J82" s="26">
        <f t="shared" si="3"/>
        <v>77.292720026622959</v>
      </c>
    </row>
    <row r="83" spans="1:10" x14ac:dyDescent="0.2">
      <c r="A83" s="19" t="s">
        <v>32</v>
      </c>
      <c r="B83" s="17">
        <v>13</v>
      </c>
      <c r="C83" s="17">
        <v>130</v>
      </c>
      <c r="D83" s="17" t="s">
        <v>79</v>
      </c>
      <c r="E83" s="17">
        <v>1304684330</v>
      </c>
      <c r="F83" s="17">
        <v>500</v>
      </c>
      <c r="G83" s="21">
        <v>2204713.69</v>
      </c>
      <c r="H83" s="21">
        <v>2954713.69</v>
      </c>
      <c r="I83" s="8">
        <v>2283778.58</v>
      </c>
      <c r="J83" s="26">
        <f t="shared" si="3"/>
        <v>77.292720026622959</v>
      </c>
    </row>
    <row r="84" spans="1:10" x14ac:dyDescent="0.2">
      <c r="A84" s="19" t="s">
        <v>33</v>
      </c>
      <c r="B84" s="17">
        <v>13</v>
      </c>
      <c r="C84" s="17">
        <v>130</v>
      </c>
      <c r="D84" s="17" t="s">
        <v>79</v>
      </c>
      <c r="E84" s="17">
        <v>1304684330</v>
      </c>
      <c r="F84" s="17">
        <v>540</v>
      </c>
      <c r="G84" s="21">
        <v>2204713.69</v>
      </c>
      <c r="H84" s="21">
        <v>2954713.69</v>
      </c>
      <c r="I84" s="8">
        <v>2283778.58</v>
      </c>
      <c r="J84" s="26">
        <f t="shared" si="3"/>
        <v>77.292720026622959</v>
      </c>
    </row>
    <row r="85" spans="1:10" ht="36" x14ac:dyDescent="0.2">
      <c r="A85" s="19" t="s">
        <v>99</v>
      </c>
      <c r="B85" s="17">
        <v>13</v>
      </c>
      <c r="C85" s="17">
        <v>130</v>
      </c>
      <c r="D85" s="17" t="s">
        <v>79</v>
      </c>
      <c r="E85" s="17" t="s">
        <v>97</v>
      </c>
      <c r="F85" s="17"/>
      <c r="G85" s="21" t="s">
        <v>85</v>
      </c>
      <c r="H85" s="21">
        <v>8752806.1600000001</v>
      </c>
      <c r="I85" s="8" t="s">
        <v>85</v>
      </c>
      <c r="J85" s="7" t="s">
        <v>85</v>
      </c>
    </row>
    <row r="86" spans="1:10" x14ac:dyDescent="0.2">
      <c r="A86" s="19" t="s">
        <v>16</v>
      </c>
      <c r="B86" s="17">
        <v>13</v>
      </c>
      <c r="C86" s="17">
        <v>130</v>
      </c>
      <c r="D86" s="17" t="s">
        <v>79</v>
      </c>
      <c r="E86" s="17" t="s">
        <v>97</v>
      </c>
      <c r="F86" s="17" t="s">
        <v>86</v>
      </c>
      <c r="G86" s="21" t="s">
        <v>85</v>
      </c>
      <c r="H86" s="21">
        <v>8752806.1600000001</v>
      </c>
      <c r="I86" s="8" t="s">
        <v>85</v>
      </c>
      <c r="J86" s="7" t="s">
        <v>85</v>
      </c>
    </row>
    <row r="87" spans="1:10" ht="24" x14ac:dyDescent="0.2">
      <c r="A87" s="19" t="s">
        <v>17</v>
      </c>
      <c r="B87" s="17">
        <v>13</v>
      </c>
      <c r="C87" s="17">
        <v>130</v>
      </c>
      <c r="D87" s="17" t="s">
        <v>79</v>
      </c>
      <c r="E87" s="17" t="s">
        <v>97</v>
      </c>
      <c r="F87" s="17" t="s">
        <v>87</v>
      </c>
      <c r="G87" s="21" t="s">
        <v>85</v>
      </c>
      <c r="H87" s="21">
        <v>8752806.1600000001</v>
      </c>
      <c r="I87" s="8" t="s">
        <v>85</v>
      </c>
      <c r="J87" s="7" t="s">
        <v>85</v>
      </c>
    </row>
    <row r="88" spans="1:10" ht="24" x14ac:dyDescent="0.2">
      <c r="A88" s="19" t="s">
        <v>100</v>
      </c>
      <c r="B88" s="17">
        <v>13</v>
      </c>
      <c r="C88" s="17">
        <v>130</v>
      </c>
      <c r="D88" s="17" t="s">
        <v>79</v>
      </c>
      <c r="E88" s="17" t="s">
        <v>98</v>
      </c>
      <c r="F88" s="17"/>
      <c r="G88" s="21" t="s">
        <v>85</v>
      </c>
      <c r="H88" s="21">
        <v>2500000</v>
      </c>
      <c r="I88" s="8" t="s">
        <v>85</v>
      </c>
      <c r="J88" s="7" t="s">
        <v>85</v>
      </c>
    </row>
    <row r="89" spans="1:10" x14ac:dyDescent="0.2">
      <c r="A89" s="19" t="s">
        <v>16</v>
      </c>
      <c r="B89" s="17">
        <v>13</v>
      </c>
      <c r="C89" s="17">
        <v>130</v>
      </c>
      <c r="D89" s="17" t="s">
        <v>79</v>
      </c>
      <c r="E89" s="17" t="s">
        <v>98</v>
      </c>
      <c r="F89" s="17" t="s">
        <v>86</v>
      </c>
      <c r="G89" s="21" t="s">
        <v>85</v>
      </c>
      <c r="H89" s="21">
        <v>2500000</v>
      </c>
      <c r="I89" s="8" t="s">
        <v>85</v>
      </c>
      <c r="J89" s="7" t="s">
        <v>85</v>
      </c>
    </row>
    <row r="90" spans="1:10" ht="24" x14ac:dyDescent="0.2">
      <c r="A90" s="19" t="s">
        <v>17</v>
      </c>
      <c r="B90" s="17">
        <v>13</v>
      </c>
      <c r="C90" s="17">
        <v>130</v>
      </c>
      <c r="D90" s="17" t="s">
        <v>79</v>
      </c>
      <c r="E90" s="17" t="s">
        <v>98</v>
      </c>
      <c r="F90" s="17" t="s">
        <v>87</v>
      </c>
      <c r="G90" s="21" t="s">
        <v>85</v>
      </c>
      <c r="H90" s="21">
        <v>2500000</v>
      </c>
      <c r="I90" s="8" t="s">
        <v>85</v>
      </c>
      <c r="J90" s="7" t="s">
        <v>85</v>
      </c>
    </row>
    <row r="91" spans="1:10" x14ac:dyDescent="0.2">
      <c r="A91" s="18" t="s">
        <v>52</v>
      </c>
      <c r="B91" s="17">
        <v>13</v>
      </c>
      <c r="C91" s="17">
        <v>130</v>
      </c>
      <c r="D91" s="17">
        <v>1000</v>
      </c>
      <c r="E91" s="17"/>
      <c r="F91" s="17"/>
      <c r="G91" s="21">
        <v>218828.64</v>
      </c>
      <c r="H91" s="21">
        <v>218828.64</v>
      </c>
      <c r="I91" s="8">
        <v>109414.32</v>
      </c>
      <c r="J91" s="26">
        <f t="shared" si="3"/>
        <v>50</v>
      </c>
    </row>
    <row r="92" spans="1:10" x14ac:dyDescent="0.2">
      <c r="A92" s="18" t="s">
        <v>53</v>
      </c>
      <c r="B92" s="17">
        <v>13</v>
      </c>
      <c r="C92" s="17">
        <v>130</v>
      </c>
      <c r="D92" s="17">
        <v>1001</v>
      </c>
      <c r="E92" s="17"/>
      <c r="F92" s="17"/>
      <c r="G92" s="21">
        <v>218828.64</v>
      </c>
      <c r="H92" s="21">
        <v>218828.64</v>
      </c>
      <c r="I92" s="8">
        <v>109414.32</v>
      </c>
      <c r="J92" s="26">
        <f t="shared" si="3"/>
        <v>50</v>
      </c>
    </row>
    <row r="93" spans="1:10" ht="24" x14ac:dyDescent="0.2">
      <c r="A93" s="19" t="s">
        <v>54</v>
      </c>
      <c r="B93" s="17">
        <v>13</v>
      </c>
      <c r="C93" s="17">
        <v>130</v>
      </c>
      <c r="D93" s="17">
        <v>1001</v>
      </c>
      <c r="E93" s="17">
        <v>1301782450</v>
      </c>
      <c r="F93" s="17"/>
      <c r="G93" s="21">
        <v>218828.64</v>
      </c>
      <c r="H93" s="21">
        <v>218828.64</v>
      </c>
      <c r="I93" s="8">
        <v>109414.32</v>
      </c>
      <c r="J93" s="26">
        <f t="shared" si="3"/>
        <v>50</v>
      </c>
    </row>
    <row r="94" spans="1:10" x14ac:dyDescent="0.2">
      <c r="A94" s="19" t="s">
        <v>55</v>
      </c>
      <c r="B94" s="17">
        <v>13</v>
      </c>
      <c r="C94" s="17">
        <v>130</v>
      </c>
      <c r="D94" s="17">
        <v>1001</v>
      </c>
      <c r="E94" s="17">
        <v>1301782450</v>
      </c>
      <c r="F94" s="17">
        <v>300</v>
      </c>
      <c r="G94" s="21">
        <v>218828.64</v>
      </c>
      <c r="H94" s="21">
        <v>218828.64</v>
      </c>
      <c r="I94" s="8">
        <v>109414.32</v>
      </c>
      <c r="J94" s="26">
        <f t="shared" si="3"/>
        <v>50</v>
      </c>
    </row>
    <row r="95" spans="1:10" x14ac:dyDescent="0.2">
      <c r="A95" s="19" t="s">
        <v>56</v>
      </c>
      <c r="B95" s="17">
        <v>13</v>
      </c>
      <c r="C95" s="17">
        <v>130</v>
      </c>
      <c r="D95" s="17">
        <v>1001</v>
      </c>
      <c r="E95" s="17">
        <v>1301782450</v>
      </c>
      <c r="F95" s="17">
        <v>310</v>
      </c>
      <c r="G95" s="21">
        <v>218828.64</v>
      </c>
      <c r="H95" s="21">
        <v>218828.64</v>
      </c>
      <c r="I95" s="8">
        <v>109414.32</v>
      </c>
      <c r="J95" s="26">
        <f t="shared" si="3"/>
        <v>50</v>
      </c>
    </row>
    <row r="96" spans="1:10" ht="36" x14ac:dyDescent="0.2">
      <c r="A96" s="18" t="s">
        <v>57</v>
      </c>
      <c r="B96" s="17">
        <v>13</v>
      </c>
      <c r="C96" s="17">
        <v>130</v>
      </c>
      <c r="D96" s="17">
        <v>1400</v>
      </c>
      <c r="E96" s="17"/>
      <c r="F96" s="17"/>
      <c r="G96" s="21" t="s">
        <v>40</v>
      </c>
      <c r="H96" s="21">
        <v>1471000</v>
      </c>
      <c r="I96" s="8">
        <v>1471000</v>
      </c>
      <c r="J96" s="26">
        <f t="shared" si="3"/>
        <v>100</v>
      </c>
    </row>
    <row r="97" spans="1:10" x14ac:dyDescent="0.2">
      <c r="A97" s="18" t="s">
        <v>58</v>
      </c>
      <c r="B97" s="17">
        <v>13</v>
      </c>
      <c r="C97" s="17">
        <v>130</v>
      </c>
      <c r="D97" s="17">
        <v>1403</v>
      </c>
      <c r="E97" s="17"/>
      <c r="F97" s="17"/>
      <c r="G97" s="21" t="s">
        <v>40</v>
      </c>
      <c r="H97" s="21">
        <v>1471000</v>
      </c>
      <c r="I97" s="8">
        <v>1471000</v>
      </c>
      <c r="J97" s="26">
        <f t="shared" si="3"/>
        <v>100</v>
      </c>
    </row>
    <row r="98" spans="1:10" ht="24" x14ac:dyDescent="0.2">
      <c r="A98" s="19" t="s">
        <v>59</v>
      </c>
      <c r="B98" s="17">
        <v>13</v>
      </c>
      <c r="C98" s="17">
        <v>130</v>
      </c>
      <c r="D98" s="17">
        <v>1403</v>
      </c>
      <c r="E98" s="17">
        <v>1301883690</v>
      </c>
      <c r="F98" s="17"/>
      <c r="G98" s="21" t="s">
        <v>40</v>
      </c>
      <c r="H98" s="21">
        <v>1471000</v>
      </c>
      <c r="I98" s="8">
        <v>1471000</v>
      </c>
      <c r="J98" s="26">
        <f t="shared" si="3"/>
        <v>100</v>
      </c>
    </row>
    <row r="99" spans="1:10" x14ac:dyDescent="0.2">
      <c r="A99" s="19" t="s">
        <v>32</v>
      </c>
      <c r="B99" s="17">
        <v>13</v>
      </c>
      <c r="C99" s="17">
        <v>130</v>
      </c>
      <c r="D99" s="17">
        <v>1403</v>
      </c>
      <c r="E99" s="17">
        <v>1301883690</v>
      </c>
      <c r="F99" s="17">
        <v>500</v>
      </c>
      <c r="G99" s="21" t="s">
        <v>40</v>
      </c>
      <c r="H99" s="21">
        <v>1471000</v>
      </c>
      <c r="I99" s="8">
        <v>1471000</v>
      </c>
      <c r="J99" s="26">
        <f t="shared" si="3"/>
        <v>100</v>
      </c>
    </row>
    <row r="100" spans="1:10" x14ac:dyDescent="0.2">
      <c r="A100" s="19" t="s">
        <v>33</v>
      </c>
      <c r="B100" s="17">
        <v>13</v>
      </c>
      <c r="C100" s="17">
        <v>130</v>
      </c>
      <c r="D100" s="17">
        <v>1403</v>
      </c>
      <c r="E100" s="17">
        <v>1301883690</v>
      </c>
      <c r="F100" s="17">
        <v>540</v>
      </c>
      <c r="G100" s="21" t="s">
        <v>40</v>
      </c>
      <c r="H100" s="21">
        <v>1471000</v>
      </c>
      <c r="I100" s="8">
        <v>1471000</v>
      </c>
      <c r="J100" s="26">
        <f t="shared" si="3"/>
        <v>100</v>
      </c>
    </row>
    <row r="101" spans="1:10" x14ac:dyDescent="0.2">
      <c r="A101" s="15" t="s">
        <v>60</v>
      </c>
      <c r="B101" s="17">
        <v>13</v>
      </c>
      <c r="C101" s="17">
        <v>112</v>
      </c>
      <c r="D101" s="17"/>
      <c r="E101" s="17"/>
      <c r="F101" s="17"/>
      <c r="G101" s="21">
        <v>94292.76</v>
      </c>
      <c r="H101" s="21">
        <v>94292.76</v>
      </c>
      <c r="I101" s="8">
        <v>47146.38</v>
      </c>
      <c r="J101" s="26">
        <f t="shared" si="3"/>
        <v>50</v>
      </c>
    </row>
    <row r="102" spans="1:10" x14ac:dyDescent="0.2">
      <c r="A102" s="18" t="s">
        <v>52</v>
      </c>
      <c r="B102" s="17">
        <v>13</v>
      </c>
      <c r="C102" s="17">
        <v>112</v>
      </c>
      <c r="D102" s="17">
        <v>1000</v>
      </c>
      <c r="E102" s="17"/>
      <c r="F102" s="17"/>
      <c r="G102" s="21">
        <v>94292.76</v>
      </c>
      <c r="H102" s="21">
        <v>94292.76</v>
      </c>
      <c r="I102" s="8">
        <v>47146.38</v>
      </c>
      <c r="J102" s="26">
        <f t="shared" si="3"/>
        <v>50</v>
      </c>
    </row>
    <row r="103" spans="1:10" x14ac:dyDescent="0.2">
      <c r="A103" s="18" t="s">
        <v>53</v>
      </c>
      <c r="B103" s="17">
        <v>13</v>
      </c>
      <c r="C103" s="17">
        <v>112</v>
      </c>
      <c r="D103" s="17">
        <v>1001</v>
      </c>
      <c r="E103" s="17"/>
      <c r="F103" s="17"/>
      <c r="G103" s="21">
        <v>94292.76</v>
      </c>
      <c r="H103" s="21">
        <v>94292.76</v>
      </c>
      <c r="I103" s="8">
        <v>47146.38</v>
      </c>
      <c r="J103" s="26">
        <f t="shared" si="3"/>
        <v>50</v>
      </c>
    </row>
    <row r="104" spans="1:10" ht="24" x14ac:dyDescent="0.2">
      <c r="A104" s="19" t="s">
        <v>54</v>
      </c>
      <c r="B104" s="17">
        <v>13</v>
      </c>
      <c r="C104" s="17">
        <v>112</v>
      </c>
      <c r="D104" s="17">
        <v>1001</v>
      </c>
      <c r="E104" s="17">
        <v>1301782450</v>
      </c>
      <c r="F104" s="17"/>
      <c r="G104" s="21">
        <v>94292.76</v>
      </c>
      <c r="H104" s="21">
        <v>94292.76</v>
      </c>
      <c r="I104" s="8">
        <v>47146.38</v>
      </c>
      <c r="J104" s="26">
        <f t="shared" si="3"/>
        <v>50</v>
      </c>
    </row>
    <row r="105" spans="1:10" x14ac:dyDescent="0.2">
      <c r="A105" s="19" t="s">
        <v>55</v>
      </c>
      <c r="B105" s="17">
        <v>13</v>
      </c>
      <c r="C105" s="17">
        <v>112</v>
      </c>
      <c r="D105" s="17">
        <v>1001</v>
      </c>
      <c r="E105" s="17">
        <v>1301782450</v>
      </c>
      <c r="F105" s="17">
        <v>300</v>
      </c>
      <c r="G105" s="21">
        <v>94292.76</v>
      </c>
      <c r="H105" s="21">
        <v>94292.76</v>
      </c>
      <c r="I105" s="8">
        <v>47146.38</v>
      </c>
      <c r="J105" s="26">
        <f t="shared" si="3"/>
        <v>50</v>
      </c>
    </row>
    <row r="106" spans="1:10" x14ac:dyDescent="0.2">
      <c r="A106" s="19" t="s">
        <v>56</v>
      </c>
      <c r="B106" s="17">
        <v>13</v>
      </c>
      <c r="C106" s="17">
        <v>112</v>
      </c>
      <c r="D106" s="17">
        <v>1001</v>
      </c>
      <c r="E106" s="17">
        <v>1301782450</v>
      </c>
      <c r="F106" s="17">
        <v>310</v>
      </c>
      <c r="G106" s="21">
        <v>94292.76</v>
      </c>
      <c r="H106" s="21">
        <v>94292.76</v>
      </c>
      <c r="I106" s="8">
        <v>47146.38</v>
      </c>
      <c r="J106" s="26">
        <f t="shared" si="3"/>
        <v>50</v>
      </c>
    </row>
    <row r="107" spans="1:10" x14ac:dyDescent="0.2">
      <c r="A107" s="15" t="s">
        <v>61</v>
      </c>
      <c r="B107" s="16">
        <v>70</v>
      </c>
      <c r="C107" s="16"/>
      <c r="D107" s="17"/>
      <c r="E107" s="17"/>
      <c r="F107" s="17"/>
      <c r="G107" s="20">
        <v>984339.67</v>
      </c>
      <c r="H107" s="20">
        <v>984339.67</v>
      </c>
      <c r="I107" s="8">
        <f>I108+I118</f>
        <v>292320.17</v>
      </c>
      <c r="J107" s="26">
        <f t="shared" si="3"/>
        <v>29.697083121723615</v>
      </c>
    </row>
    <row r="108" spans="1:10" ht="24" x14ac:dyDescent="0.2">
      <c r="A108" s="15" t="s">
        <v>12</v>
      </c>
      <c r="B108" s="17">
        <v>70</v>
      </c>
      <c r="C108" s="17">
        <v>130</v>
      </c>
      <c r="D108" s="17"/>
      <c r="E108" s="17"/>
      <c r="F108" s="17"/>
      <c r="G108" s="21">
        <v>340360.7</v>
      </c>
      <c r="H108" s="21">
        <v>340360.7</v>
      </c>
      <c r="I108" s="8">
        <v>40360.699999999997</v>
      </c>
      <c r="J108" s="26">
        <f t="shared" ref="J108:J125" si="4">I108/H108*100</f>
        <v>11.858213947732507</v>
      </c>
    </row>
    <row r="109" spans="1:10" x14ac:dyDescent="0.2">
      <c r="A109" s="18" t="s">
        <v>13</v>
      </c>
      <c r="B109" s="17">
        <v>70</v>
      </c>
      <c r="C109" s="17">
        <v>130</v>
      </c>
      <c r="D109" s="17" t="s">
        <v>70</v>
      </c>
      <c r="E109" s="17"/>
      <c r="F109" s="17"/>
      <c r="G109" s="21">
        <v>340360.7</v>
      </c>
      <c r="H109" s="21">
        <v>340360.7</v>
      </c>
      <c r="I109" s="8">
        <v>40360.699999999997</v>
      </c>
      <c r="J109" s="26">
        <f>I109/H109*100</f>
        <v>11.858213947732507</v>
      </c>
    </row>
    <row r="110" spans="1:10" x14ac:dyDescent="0.2">
      <c r="A110" s="18" t="s">
        <v>62</v>
      </c>
      <c r="B110" s="17">
        <v>70</v>
      </c>
      <c r="C110" s="17">
        <v>130</v>
      </c>
      <c r="D110" s="17" t="s">
        <v>80</v>
      </c>
      <c r="E110" s="17"/>
      <c r="F110" s="17"/>
      <c r="G110" s="21">
        <v>300000</v>
      </c>
      <c r="H110" s="21">
        <v>300000</v>
      </c>
      <c r="I110" s="8">
        <v>0</v>
      </c>
      <c r="J110" s="26">
        <f t="shared" si="4"/>
        <v>0</v>
      </c>
    </row>
    <row r="111" spans="1:10" x14ac:dyDescent="0.2">
      <c r="A111" s="19" t="s">
        <v>63</v>
      </c>
      <c r="B111" s="17">
        <v>70</v>
      </c>
      <c r="C111" s="17">
        <v>130</v>
      </c>
      <c r="D111" s="17" t="s">
        <v>80</v>
      </c>
      <c r="E111" s="17">
        <v>7000083030</v>
      </c>
      <c r="F111" s="17"/>
      <c r="G111" s="21">
        <v>300000</v>
      </c>
      <c r="H111" s="21">
        <v>300000</v>
      </c>
      <c r="I111" s="8">
        <v>0</v>
      </c>
      <c r="J111" s="26">
        <f t="shared" si="4"/>
        <v>0</v>
      </c>
    </row>
    <row r="112" spans="1:10" x14ac:dyDescent="0.2">
      <c r="A112" s="19" t="s">
        <v>21</v>
      </c>
      <c r="B112" s="17">
        <v>70</v>
      </c>
      <c r="C112" s="17">
        <v>130</v>
      </c>
      <c r="D112" s="17" t="s">
        <v>80</v>
      </c>
      <c r="E112" s="17">
        <v>7000083030</v>
      </c>
      <c r="F112" s="17">
        <v>800</v>
      </c>
      <c r="G112" s="21">
        <v>300000</v>
      </c>
      <c r="H112" s="21">
        <v>300000</v>
      </c>
      <c r="I112" s="8">
        <v>0</v>
      </c>
      <c r="J112" s="26">
        <f t="shared" si="4"/>
        <v>0</v>
      </c>
    </row>
    <row r="113" spans="1:10" ht="12.75" customHeight="1" x14ac:dyDescent="0.2">
      <c r="A113" s="19" t="s">
        <v>64</v>
      </c>
      <c r="B113" s="17">
        <v>70</v>
      </c>
      <c r="C113" s="17">
        <v>130</v>
      </c>
      <c r="D113" s="17" t="s">
        <v>80</v>
      </c>
      <c r="E113" s="17">
        <v>7000083030</v>
      </c>
      <c r="F113" s="17">
        <v>870</v>
      </c>
      <c r="G113" s="21">
        <v>300000</v>
      </c>
      <c r="H113" s="21">
        <v>300000</v>
      </c>
      <c r="I113" s="8">
        <v>0</v>
      </c>
      <c r="J113" s="26">
        <f t="shared" si="4"/>
        <v>0</v>
      </c>
    </row>
    <row r="114" spans="1:10" ht="36" x14ac:dyDescent="0.2">
      <c r="A114" s="18" t="s">
        <v>65</v>
      </c>
      <c r="B114" s="17">
        <v>70</v>
      </c>
      <c r="C114" s="17">
        <v>130</v>
      </c>
      <c r="D114" s="17" t="s">
        <v>81</v>
      </c>
      <c r="E114" s="17"/>
      <c r="F114" s="17"/>
      <c r="G114" s="21">
        <v>40360.699999999997</v>
      </c>
      <c r="H114" s="21">
        <v>40360.699999999997</v>
      </c>
      <c r="I114" s="8">
        <v>40360.699999999997</v>
      </c>
      <c r="J114" s="26">
        <f t="shared" si="4"/>
        <v>100</v>
      </c>
    </row>
    <row r="115" spans="1:10" ht="48" x14ac:dyDescent="0.2">
      <c r="A115" s="19" t="s">
        <v>66</v>
      </c>
      <c r="B115" s="17">
        <v>70</v>
      </c>
      <c r="C115" s="17">
        <v>130</v>
      </c>
      <c r="D115" s="17" t="s">
        <v>81</v>
      </c>
      <c r="E115" s="17">
        <v>7000084200</v>
      </c>
      <c r="F115" s="17"/>
      <c r="G115" s="21">
        <v>40360.699999999997</v>
      </c>
      <c r="H115" s="21">
        <v>40360.699999999997</v>
      </c>
      <c r="I115" s="8">
        <v>40360.699999999997</v>
      </c>
      <c r="J115" s="26">
        <f t="shared" si="4"/>
        <v>100</v>
      </c>
    </row>
    <row r="116" spans="1:10" x14ac:dyDescent="0.2">
      <c r="A116" s="19" t="s">
        <v>32</v>
      </c>
      <c r="B116" s="17">
        <v>70</v>
      </c>
      <c r="C116" s="17">
        <v>130</v>
      </c>
      <c r="D116" s="17" t="s">
        <v>81</v>
      </c>
      <c r="E116" s="17">
        <v>7000084200</v>
      </c>
      <c r="F116" s="17">
        <v>500</v>
      </c>
      <c r="G116" s="21">
        <v>40360.699999999997</v>
      </c>
      <c r="H116" s="21">
        <v>40360.699999999997</v>
      </c>
      <c r="I116" s="8">
        <v>40360.699999999997</v>
      </c>
      <c r="J116" s="26">
        <f t="shared" si="4"/>
        <v>100</v>
      </c>
    </row>
    <row r="117" spans="1:10" x14ac:dyDescent="0.2">
      <c r="A117" s="19" t="s">
        <v>33</v>
      </c>
      <c r="B117" s="17">
        <v>70</v>
      </c>
      <c r="C117" s="17">
        <v>130</v>
      </c>
      <c r="D117" s="17" t="s">
        <v>81</v>
      </c>
      <c r="E117" s="17">
        <v>7000084200</v>
      </c>
      <c r="F117" s="17">
        <v>540</v>
      </c>
      <c r="G117" s="21">
        <v>40360.699999999997</v>
      </c>
      <c r="H117" s="21">
        <v>40360.699999999997</v>
      </c>
      <c r="I117" s="8">
        <v>40360.699999999997</v>
      </c>
      <c r="J117" s="26">
        <f t="shared" si="4"/>
        <v>100</v>
      </c>
    </row>
    <row r="118" spans="1:10" x14ac:dyDescent="0.2">
      <c r="A118" s="15" t="s">
        <v>60</v>
      </c>
      <c r="B118" s="17">
        <v>70</v>
      </c>
      <c r="C118" s="17">
        <v>112</v>
      </c>
      <c r="D118" s="17"/>
      <c r="E118" s="17"/>
      <c r="F118" s="17"/>
      <c r="G118" s="21">
        <v>643978.97</v>
      </c>
      <c r="H118" s="21">
        <v>643978.97</v>
      </c>
      <c r="I118" s="8">
        <v>251959.47</v>
      </c>
      <c r="J118" s="26">
        <f t="shared" si="4"/>
        <v>39.125418955839507</v>
      </c>
    </row>
    <row r="119" spans="1:10" x14ac:dyDescent="0.2">
      <c r="A119" s="18" t="s">
        <v>13</v>
      </c>
      <c r="B119" s="17">
        <v>70</v>
      </c>
      <c r="C119" s="17">
        <v>112</v>
      </c>
      <c r="D119" s="17" t="s">
        <v>70</v>
      </c>
      <c r="E119" s="17"/>
      <c r="F119" s="17"/>
      <c r="G119" s="21">
        <v>643978.97</v>
      </c>
      <c r="H119" s="21">
        <v>643978.97</v>
      </c>
      <c r="I119" s="8">
        <v>251959.47</v>
      </c>
      <c r="J119" s="26">
        <f t="shared" si="4"/>
        <v>39.125418955839507</v>
      </c>
    </row>
    <row r="120" spans="1:10" ht="36" x14ac:dyDescent="0.2">
      <c r="A120" s="18" t="s">
        <v>67</v>
      </c>
      <c r="B120" s="17">
        <v>70</v>
      </c>
      <c r="C120" s="17">
        <v>112</v>
      </c>
      <c r="D120" s="17" t="s">
        <v>82</v>
      </c>
      <c r="E120" s="17"/>
      <c r="F120" s="17"/>
      <c r="G120" s="21">
        <v>643978.97</v>
      </c>
      <c r="H120" s="21">
        <v>643978.97</v>
      </c>
      <c r="I120" s="8">
        <v>251959.47</v>
      </c>
      <c r="J120" s="26">
        <f t="shared" si="4"/>
        <v>39.125418955839507</v>
      </c>
    </row>
    <row r="121" spans="1:10" ht="24" x14ac:dyDescent="0.2">
      <c r="A121" s="19" t="s">
        <v>24</v>
      </c>
      <c r="B121" s="17">
        <v>70</v>
      </c>
      <c r="C121" s="17">
        <v>112</v>
      </c>
      <c r="D121" s="17" t="s">
        <v>82</v>
      </c>
      <c r="E121" s="17">
        <v>7000080040</v>
      </c>
      <c r="F121" s="17"/>
      <c r="G121" s="21">
        <v>643978.97</v>
      </c>
      <c r="H121" s="21">
        <v>643978.97</v>
      </c>
      <c r="I121" s="8">
        <v>251959.47</v>
      </c>
      <c r="J121" s="26">
        <f t="shared" si="4"/>
        <v>39.125418955839507</v>
      </c>
    </row>
    <row r="122" spans="1:10" ht="36" x14ac:dyDescent="0.2">
      <c r="A122" s="19" t="s">
        <v>68</v>
      </c>
      <c r="B122" s="17">
        <v>70</v>
      </c>
      <c r="C122" s="17">
        <v>112</v>
      </c>
      <c r="D122" s="17" t="s">
        <v>82</v>
      </c>
      <c r="E122" s="17">
        <v>7000080040</v>
      </c>
      <c r="F122" s="17">
        <v>100</v>
      </c>
      <c r="G122" s="21">
        <v>280551.21999999997</v>
      </c>
      <c r="H122" s="21">
        <v>280551.21999999997</v>
      </c>
      <c r="I122" s="8">
        <v>156324.47</v>
      </c>
      <c r="J122" s="26">
        <f t="shared" si="4"/>
        <v>55.720474143723209</v>
      </c>
    </row>
    <row r="123" spans="1:10" x14ac:dyDescent="0.2">
      <c r="A123" s="19" t="s">
        <v>69</v>
      </c>
      <c r="B123" s="17">
        <v>70</v>
      </c>
      <c r="C123" s="17">
        <v>112</v>
      </c>
      <c r="D123" s="17" t="s">
        <v>82</v>
      </c>
      <c r="E123" s="17">
        <v>7000080040</v>
      </c>
      <c r="F123" s="17">
        <v>120</v>
      </c>
      <c r="G123" s="21">
        <v>280551.21999999997</v>
      </c>
      <c r="H123" s="21">
        <v>280551.21999999997</v>
      </c>
      <c r="I123" s="8">
        <v>156324.47</v>
      </c>
      <c r="J123" s="26">
        <f t="shared" si="4"/>
        <v>55.720474143723209</v>
      </c>
    </row>
    <row r="124" spans="1:10" x14ac:dyDescent="0.2">
      <c r="A124" s="19" t="s">
        <v>16</v>
      </c>
      <c r="B124" s="17">
        <v>70</v>
      </c>
      <c r="C124" s="17">
        <v>112</v>
      </c>
      <c r="D124" s="17" t="s">
        <v>82</v>
      </c>
      <c r="E124" s="17">
        <v>7000080040</v>
      </c>
      <c r="F124" s="17">
        <v>200</v>
      </c>
      <c r="G124" s="21">
        <v>363427.75</v>
      </c>
      <c r="H124" s="21">
        <v>363427.75</v>
      </c>
      <c r="I124" s="8">
        <v>95635</v>
      </c>
      <c r="J124" s="26">
        <f t="shared" si="4"/>
        <v>26.314721426748505</v>
      </c>
    </row>
    <row r="125" spans="1:10" ht="24" x14ac:dyDescent="0.2">
      <c r="A125" s="19" t="s">
        <v>17</v>
      </c>
      <c r="B125" s="17">
        <v>70</v>
      </c>
      <c r="C125" s="17">
        <v>112</v>
      </c>
      <c r="D125" s="17" t="s">
        <v>82</v>
      </c>
      <c r="E125" s="17">
        <v>7000080040</v>
      </c>
      <c r="F125" s="17">
        <v>240</v>
      </c>
      <c r="G125" s="21">
        <v>363427.75</v>
      </c>
      <c r="H125" s="21">
        <v>363427.75</v>
      </c>
      <c r="I125" s="8">
        <v>95635</v>
      </c>
      <c r="J125" s="26">
        <f t="shared" si="4"/>
        <v>26.314721426748505</v>
      </c>
    </row>
    <row r="126" spans="1:10" x14ac:dyDescent="0.2">
      <c r="A126" s="10" t="s">
        <v>6</v>
      </c>
      <c r="B126" s="11"/>
      <c r="C126" s="11" t="s">
        <v>0</v>
      </c>
      <c r="D126" s="22" t="s">
        <v>0</v>
      </c>
      <c r="E126" s="11" t="s">
        <v>0</v>
      </c>
      <c r="F126" s="11" t="s">
        <v>0</v>
      </c>
      <c r="G126" s="9">
        <v>45469000</v>
      </c>
      <c r="H126" s="9">
        <v>67063161.390000001</v>
      </c>
      <c r="I126" s="9">
        <v>21014152.68</v>
      </c>
      <c r="J126" s="26">
        <f t="shared" ref="J126" si="5">I126/H126*100</f>
        <v>31.334867376433412</v>
      </c>
    </row>
  </sheetData>
  <mergeCells count="2">
    <mergeCell ref="A2:J2"/>
    <mergeCell ref="C1:J1"/>
  </mergeCells>
  <conditionalFormatting sqref="G126 I5:I126">
    <cfRule type="expression" dxfId="4" priority="17" stopIfTrue="1">
      <formula>$C5&lt;&gt;""</formula>
    </cfRule>
  </conditionalFormatting>
  <conditionalFormatting sqref="H126">
    <cfRule type="expression" dxfId="3" priority="16" stopIfTrue="1">
      <formula>$C126&lt;&gt;""</formula>
    </cfRule>
  </conditionalFormatting>
  <conditionalFormatting sqref="J57">
    <cfRule type="expression" dxfId="2" priority="9" stopIfTrue="1">
      <formula>$C57&lt;&gt;""</formula>
    </cfRule>
  </conditionalFormatting>
  <conditionalFormatting sqref="J58">
    <cfRule type="expression" dxfId="1" priority="8" stopIfTrue="1">
      <formula>$C58&lt;&gt;""</formula>
    </cfRule>
  </conditionalFormatting>
  <conditionalFormatting sqref="J59">
    <cfRule type="expression" dxfId="0" priority="7" stopIfTrue="1">
      <formula>$C59&lt;&gt;""</formula>
    </cfRule>
  </conditionalFormatting>
  <pageMargins left="0.7" right="0.7" top="0.75" bottom="0.75" header="0.3" footer="0.3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2019-08-06T12:04:12Z</dcterms:modified>
</cp:coreProperties>
</file>