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0620"/>
  </bookViews>
  <sheets>
    <sheet name="Доходы" sheetId="1" r:id="rId1"/>
  </sheets>
  <definedNames>
    <definedName name="_xlnm._FilterDatabase" localSheetId="0" hidden="1">Доходы!$A$6:$E$64</definedName>
    <definedName name="_xlnm.Print_Titles" localSheetId="0">Доходы!$4:$6</definedName>
    <definedName name="_xlnm.Print_Area" localSheetId="0">Доходы!$A$1:$E$64</definedName>
  </definedNames>
  <calcPr calcId="145621"/>
</workbook>
</file>

<file path=xl/calcChain.xml><?xml version="1.0" encoding="utf-8"?>
<calcChain xmlns="http://schemas.openxmlformats.org/spreadsheetml/2006/main">
  <c r="D64" i="1" l="1"/>
  <c r="D48" i="1"/>
  <c r="D49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41" i="1"/>
  <c r="E42" i="1"/>
  <c r="E43" i="1"/>
  <c r="E44" i="1"/>
  <c r="E49" i="1"/>
  <c r="E50" i="1"/>
  <c r="E51" i="1"/>
  <c r="E52" i="1"/>
  <c r="E53" i="1"/>
  <c r="E54" i="1"/>
  <c r="E55" i="1"/>
  <c r="E56" i="1"/>
  <c r="E57" i="1"/>
  <c r="D7" i="1"/>
  <c r="D62" i="1"/>
  <c r="D61" i="1" s="1"/>
  <c r="D59" i="1"/>
  <c r="D58" i="1" s="1"/>
  <c r="D46" i="1"/>
  <c r="D45" i="1" s="1"/>
  <c r="D39" i="1"/>
  <c r="D38" i="1" s="1"/>
  <c r="D20" i="1"/>
  <c r="C20" i="1"/>
  <c r="E64" i="1" l="1"/>
  <c r="D37" i="1"/>
  <c r="D51" i="1"/>
  <c r="D50" i="1" s="1"/>
  <c r="D56" i="1"/>
  <c r="D55" i="1" s="1"/>
  <c r="C50" i="1"/>
  <c r="C51" i="1"/>
  <c r="E48" i="1" l="1"/>
  <c r="D29" i="1" l="1"/>
  <c r="C27" i="1" l="1"/>
  <c r="D9" i="1" l="1"/>
  <c r="D8" i="1" l="1"/>
  <c r="C56" i="1"/>
  <c r="C55" i="1" s="1"/>
  <c r="C49" i="1" s="1"/>
  <c r="C48" i="1" s="1"/>
  <c r="D43" i="1"/>
  <c r="C43" i="1"/>
  <c r="C42" i="1" s="1"/>
  <c r="C41" i="1" s="1"/>
  <c r="D35" i="1"/>
  <c r="C35" i="1"/>
  <c r="D33" i="1"/>
  <c r="C33" i="1"/>
  <c r="C32" i="1" s="1"/>
  <c r="C31" i="1" s="1"/>
  <c r="C29" i="1"/>
  <c r="D27" i="1"/>
  <c r="C26" i="1"/>
  <c r="D24" i="1"/>
  <c r="C24" i="1"/>
  <c r="C23" i="1" s="1"/>
  <c r="C19" i="1"/>
  <c r="D14" i="1"/>
  <c r="C14" i="1"/>
  <c r="C13" i="1" s="1"/>
  <c r="C9" i="1"/>
  <c r="C8" i="1" s="1"/>
  <c r="C7" i="1" l="1"/>
  <c r="D13" i="1"/>
  <c r="D19" i="1"/>
  <c r="D32" i="1"/>
  <c r="D42" i="1"/>
  <c r="D26" i="1"/>
  <c r="D23" i="1" l="1"/>
  <c r="D31" i="1"/>
  <c r="C64" i="1"/>
  <c r="D41" i="1"/>
  <c r="E7" i="1" l="1"/>
</calcChain>
</file>

<file path=xl/sharedStrings.xml><?xml version="1.0" encoding="utf-8"?>
<sst xmlns="http://schemas.openxmlformats.org/spreadsheetml/2006/main" count="123" uniqueCount="121">
  <si>
    <t>(рублей)</t>
  </si>
  <si>
    <t>Код бюджетной классификации Российской Федерации</t>
  </si>
  <si>
    <t>Наименование доходов</t>
  </si>
  <si>
    <t>ВСЕГО: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</si>
  <si>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</si>
  <si>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</si>
  <si>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</si>
  <si>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</si>
  <si>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</si>
  <si>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</si>
  <si>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000 1 03 00000 00 0000 000</t>
  </si>
  <si>
    <t>000 1 03 02000 01 0000 110</t>
  </si>
  <si>
    <t>000 1 05 00000 00 0000 000</t>
  </si>
  <si>
    <t>000 1 05 03000 01 0000 110</t>
  </si>
  <si>
    <t>000 1 05 03010 01 0000 110</t>
  </si>
  <si>
    <t>000 1 06 00000 00 0000 000</t>
  </si>
  <si>
    <t>000 1 06 01000 00 0000 110</t>
  </si>
  <si>
    <t>000 1 06 01030 13 0000 110</t>
  </si>
  <si>
    <t>000 1 06 06000 00 0000 110</t>
  </si>
  <si>
    <t>000 1 06 06030 00 0000 110</t>
  </si>
  <si>
    <t>000 1 06 06033 13 0000 110</t>
  </si>
  <si>
    <t>000 1 06 06040 00 0000 110</t>
  </si>
  <si>
    <t>000 1 06 06043 13 0000 110</t>
  </si>
  <si>
    <t>000 1 11 00000 00 0000 000</t>
  </si>
  <si>
    <t>000 1 11 05000 00 0000 120</t>
  </si>
  <si>
    <t>000 1 11 05010 00 0000 120</t>
  </si>
  <si>
    <t>000 1 11 05013 13 0000 120</t>
  </si>
  <si>
    <t>000 1 11 05070 00 0000 120</t>
  </si>
  <si>
    <t>000 1 11 05075 13 0000 120</t>
  </si>
  <si>
    <t>000 1 14 00000 00 0000 000</t>
  </si>
  <si>
    <t>000 1 14 06000 00 0000 430</t>
  </si>
  <si>
    <t>000 1 14 06010 00 0000 430</t>
  </si>
  <si>
    <t>000 1 14 06013 13 0000 430</t>
  </si>
  <si>
    <t>000 2 00 00000 00 0000 000</t>
  </si>
  <si>
    <t>000 2 02 00000 00 0000 000</t>
  </si>
  <si>
    <t>Процент исполнения к утверждённым параметрам доходов</t>
  </si>
  <si>
    <t>Утверждено доходов
на 2019 год</t>
  </si>
  <si>
    <t>000 1 03 02231 01 0000 110</t>
  </si>
  <si>
    <t>000 1 03 02241 01 0000 110</t>
  </si>
  <si>
    <t>000 1 03 02251 01 0000 110</t>
  </si>
  <si>
    <t>000 1 03 02261 01 0000 110</t>
  </si>
  <si>
    <t>000 2 02 30000 00 0000 150</t>
  </si>
  <si>
    <t>000 2 02 30024 00 0000 150</t>
  </si>
  <si>
    <t>000 2 02 30024 13 0000 150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</si>
  <si>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</si>
  <si>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</si>
  <si>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</si>
  <si>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</si>
  <si>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</si>
  <si>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</si>
  <si>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</si>
  <si>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</si>
  <si>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</si>
  <si>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</si>
  <si>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</si>
  <si>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Субсидии бюджетам городских поселений на реализацию программ формирования современной городской среды</t>
  </si>
  <si>
    <t>Прочие субсидии бюджетам городских поселений</t>
  </si>
  <si>
    <t>000 2 02 20000 00 0000 150</t>
  </si>
  <si>
    <t>000 2 02 29999 00 0000 150</t>
  </si>
  <si>
    <t>000 2 02 29999 13 0000 150</t>
  </si>
  <si>
    <t>000 2 02 25555 13 0000 150</t>
  </si>
  <si>
    <t>000 2 02 25555 00 0000 150</t>
  </si>
  <si>
    <t>Прочие субсидии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</si>
  <si>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</si>
  <si>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</si>
  <si>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</si>
  <si>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</si>
  <si>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</si>
  <si>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</si>
  <si>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</si>
  <si>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</si>
  <si>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</si>
  <si>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Доходы от сдачи в аренду имущества, составляющего казну городских поселений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</si>
  <si>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</si>
  <si>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</si>
  <si>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</si>
  <si>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</si>
  <si>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Земельный налог с физических лиц, обладающих земельным участком, расположенным в границах городских поселений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</si>
  <si>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</si>
  <si>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</si>
  <si>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</si>
  <si>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</si>
  <si>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</si>
  <si>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</si>
  <si>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</si>
  <si>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</si>
  <si>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</si>
  <si>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</si>
  <si>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</si>
  <si>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</si>
  <si>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</si>
  <si>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Доходы бюджета муниципального образования "город Трубчевск" за 9 месяцев 2019 года</t>
  </si>
  <si>
    <t>Кассовое исполнение
за 9 месяцев
2019 года</t>
  </si>
  <si>
    <t>000 1 05 03020 01 0000 110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</si>
  <si>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</si>
  <si>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</si>
  <si>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</si>
  <si>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000 1 13 00000 00 0000 000</t>
  </si>
  <si>
    <t>000 1 13 02000 00 0000 130</t>
  </si>
  <si>
    <t>000 1 13 02990 00 0000 130</t>
  </si>
  <si>
    <t>000 1 13 02995 13 0000 130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</si>
  <si>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</si>
  <si>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поступления от денежных взысканий (штрафов) и иных сумм в возмещение ущерба</t>
  </si>
  <si>
    <t>ШТРАФЫ, САНКЦИИ, ВОЗМЕЩЕНИЕ УЩЕРБА</t>
  </si>
  <si>
    <t>ДОХОДЫ ОТ ОКАЗАНИЯ ПЛАТНЫХ УСЛУГ И КОМПЕНСАЦИИ ЗАТРАТ ГОСУДАРСТВА</t>
  </si>
  <si>
    <t>000 1 16 00000 00 0000 000</t>
  </si>
  <si>
    <t>000 1 16 90000 00 0000 140</t>
  </si>
  <si>
    <t>000 1 16 90050 13 0000 140</t>
  </si>
  <si>
    <t>ПРОЧИЕ БЕЗВОЗМЕЗДНЫЕ ПОСТУПЛЕНИЯ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</si>
  <si>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</si>
  <si>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</si>
  <si>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</si>
  <si>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</si>
  <si>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поселений</t>
  </si>
  <si>
    <t>000 2 07 00000 00 0000 000</t>
  </si>
  <si>
    <t>000 2 07 05000 13 0000 150</t>
  </si>
  <si>
    <t>000 2 07 05020 13 0000 150</t>
  </si>
  <si>
    <t>000 2 19 00000 00 0000 000</t>
  </si>
  <si>
    <t>000 2 19 00000 13 0000 150</t>
  </si>
  <si>
    <t>000 2 19 25555 13 0000 150</t>
  </si>
  <si>
    <t>Приложение 1 
к постановлению 
Администрации Трубчевского муниципального района
от 11.11.2019г. №823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</si>
</sst>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30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0" fontId="25" fillId="0" borderId="6" xfId="6" applyNumberFormat="1" applyFont="1" applyBorder="1" applyAlignment="1" applyProtection="1">
      <alignment horizontal="left" vertical="center" wrapText="1"/>
    </xf>
    <xf numFmtId="4" fontId="25" fillId="0" borderId="6" xfId="7" applyNumberFormat="1" applyFont="1" applyBorder="1" applyProtection="1">
      <alignment horizontal="right"/>
    </xf>
    <xf numFmtId="4" fontId="25" fillId="0" borderId="6" xfId="8" applyNumberFormat="1" applyFont="1" applyBorder="1" applyAlignment="1" applyProtection="1">
      <alignment horizontal="center"/>
    </xf>
    <xf numFmtId="0" fontId="24" fillId="0" borderId="5" xfId="6" applyNumberFormat="1" applyFont="1" applyBorder="1" applyAlignment="1" applyProtection="1">
      <alignment horizontal="left" vertical="center" wrapText="1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9" fontId="25" fillId="0" borderId="6" xfId="5" quotePrefix="1" applyNumberFormat="1" applyFont="1" applyBorder="1" applyAlignment="1" applyProtection="1">
      <alignment horizontal="center" vertical="center"/>
    </xf>
    <xf numFmtId="49" fontId="24" fillId="0" borderId="5" xfId="5" quotePrefix="1" applyNumberFormat="1" applyFont="1" applyBorder="1" applyAlignment="1" applyProtection="1">
      <alignment horizontal="center" vertical="center"/>
    </xf>
    <xf numFmtId="0" fontId="24" fillId="0" borderId="5" xfId="6" applyNumberFormat="1" applyFont="1" applyBorder="1" applyAlignment="1" applyProtection="1">
      <alignment vertical="center" wrapText="1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abSelected="1" view="pageBreakPreview" zoomScale="90" zoomScaleNormal="90" zoomScaleSheetLayoutView="90" workbookViewId="0">
      <selection activeCell="B11" sqref="B11"/>
    </sheetView>
  </sheetViews>
  <sheetFormatPr defaultRowHeight="12.75" x14ac:dyDescent="0.2"/>
  <cols>
    <col min="1" max="1" width="26.85546875" style="3" customWidth="1"/>
    <col min="2" max="2" width="60.7109375" style="4" customWidth="1"/>
    <col min="3" max="3" width="19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 x14ac:dyDescent="0.25">
      <c r="A1" s="1"/>
      <c r="B1" s="2"/>
      <c r="C1" s="22" t="s">
        <v>120</v>
      </c>
      <c r="D1" s="22"/>
      <c r="E1" s="22"/>
    </row>
    <row r="2" spans="1:6" ht="15.75" x14ac:dyDescent="0.25">
      <c r="A2" s="23" t="s">
        <v>91</v>
      </c>
      <c r="B2" s="23"/>
      <c r="C2" s="23"/>
      <c r="D2" s="23"/>
      <c r="E2" s="23"/>
    </row>
    <row r="3" spans="1:6" x14ac:dyDescent="0.2">
      <c r="A3" s="5"/>
      <c r="B3" s="6"/>
      <c r="C3" s="7"/>
      <c r="D3" s="8"/>
      <c r="E3" s="9" t="s">
        <v>0</v>
      </c>
    </row>
    <row r="4" spans="1:6" x14ac:dyDescent="0.2">
      <c r="A4" s="24" t="s">
        <v>1</v>
      </c>
      <c r="B4" s="24" t="s">
        <v>2</v>
      </c>
      <c r="C4" s="24" t="s">
        <v>36</v>
      </c>
      <c r="D4" s="27" t="s">
        <v>92</v>
      </c>
      <c r="E4" s="27" t="s">
        <v>35</v>
      </c>
    </row>
    <row r="5" spans="1:6" x14ac:dyDescent="0.2">
      <c r="A5" s="25"/>
      <c r="B5" s="25"/>
      <c r="C5" s="25"/>
      <c r="D5" s="28"/>
      <c r="E5" s="28"/>
    </row>
    <row r="6" spans="1:6" ht="39.75" customHeight="1" x14ac:dyDescent="0.2">
      <c r="A6" s="26"/>
      <c r="B6" s="26"/>
      <c r="C6" s="26"/>
      <c r="D6" s="29"/>
      <c r="E6" s="29"/>
    </row>
    <row r="7" spans="1:6" x14ac:dyDescent="0.2">
      <c r="A7" s="17" t="s">
        <v>4</v>
      </c>
      <c r="B7" s="10" t="s">
        <v>78</v>
      </c>
      <c r="C7" s="11">
        <f>C8+C13+C19+C23+C41+C31</f>
        <v>45784800</v>
      </c>
      <c r="D7" s="11">
        <f>D8+D13+D19+D23+D41+D31+D37+D45</f>
        <v>25555334.180000003</v>
      </c>
      <c r="E7" s="12">
        <f>D7/C7*100</f>
        <v>55.816197034823787</v>
      </c>
      <c r="F7" s="16"/>
    </row>
    <row r="8" spans="1:6" x14ac:dyDescent="0.2">
      <c r="A8" s="18" t="s">
        <v>5</v>
      </c>
      <c r="B8" s="13" t="s">
        <v>48</v>
      </c>
      <c r="C8" s="14">
        <f>C9</f>
        <v>14446000</v>
      </c>
      <c r="D8" s="14">
        <f>D9</f>
        <v>10917453.920000002</v>
      </c>
      <c r="E8" s="12">
        <f t="shared" ref="E8:E64" si="0">D8/C8*100</f>
        <v>75.574234528589244</v>
      </c>
    </row>
    <row r="9" spans="1:6" x14ac:dyDescent="0.2">
      <c r="A9" s="18" t="s">
        <v>6</v>
      </c>
      <c r="B9" s="13" t="s">
        <v>79</v>
      </c>
      <c r="C9" s="14">
        <f>C10+C11+C12</f>
        <v>14446000</v>
      </c>
      <c r="D9" s="14">
        <f>D10+D11+D12</f>
        <v>10917453.920000002</v>
      </c>
      <c r="E9" s="12">
        <f t="shared" si="0"/>
        <v>75.574234528589244</v>
      </c>
    </row>
    <row r="10" spans="1:6" ht="51" x14ac:dyDescent="0.2">
      <c r="A10" s="18" t="s">
        <v>7</v>
      </c>
      <c r="B10" s="13" t="s">
        <v>80</v>
      </c>
      <c r="C10" s="14">
        <v>13894029</v>
      </c>
      <c r="D10" s="14">
        <v>10303380.560000001</v>
      </c>
      <c r="E10" s="12">
        <f t="shared" si="0"/>
        <v>74.156895454874899</v>
      </c>
    </row>
    <row r="11" spans="1:6" ht="89.25" x14ac:dyDescent="0.2">
      <c r="A11" s="18" t="s">
        <v>8</v>
      </c>
      <c r="B11" s="13" t="s">
        <v>81</v>
      </c>
      <c r="C11" s="14">
        <v>86193</v>
      </c>
      <c r="D11" s="14">
        <v>65029.97</v>
      </c>
      <c r="E11" s="12">
        <f t="shared" si="0"/>
        <v>75.446927244671841</v>
      </c>
    </row>
    <row r="12" spans="1:6" ht="38.25" x14ac:dyDescent="0.2">
      <c r="A12" s="18" t="s">
        <v>9</v>
      </c>
      <c r="B12" s="13" t="s">
        <v>82</v>
      </c>
      <c r="C12" s="14">
        <v>465778</v>
      </c>
      <c r="D12" s="14">
        <v>549043.39</v>
      </c>
      <c r="E12" s="12">
        <f t="shared" si="0"/>
        <v>117.87662577451061</v>
      </c>
    </row>
    <row r="13" spans="1:6" ht="25.5" x14ac:dyDescent="0.2">
      <c r="A13" s="18" t="s">
        <v>10</v>
      </c>
      <c r="B13" s="13" t="s">
        <v>49</v>
      </c>
      <c r="C13" s="14">
        <f>C14</f>
        <v>2168700</v>
      </c>
      <c r="D13" s="14">
        <f>D14</f>
        <v>1797416.42</v>
      </c>
      <c r="E13" s="12">
        <f t="shared" si="0"/>
        <v>82.879901323373446</v>
      </c>
    </row>
    <row r="14" spans="1:6" ht="25.5" x14ac:dyDescent="0.2">
      <c r="A14" s="18" t="s">
        <v>11</v>
      </c>
      <c r="B14" s="13" t="s">
        <v>83</v>
      </c>
      <c r="C14" s="14">
        <f>C15+C16+C17+C18</f>
        <v>2168700</v>
      </c>
      <c r="D14" s="14">
        <f>D15+D16+D17+D18</f>
        <v>1797416.42</v>
      </c>
      <c r="E14" s="12">
        <f t="shared" si="0"/>
        <v>82.879901323373446</v>
      </c>
    </row>
    <row r="15" spans="1:6" ht="76.5" x14ac:dyDescent="0.2">
      <c r="A15" s="18" t="s">
        <v>37</v>
      </c>
      <c r="B15" s="13" t="s">
        <v>44</v>
      </c>
      <c r="C15" s="14">
        <v>786400</v>
      </c>
      <c r="D15" s="14">
        <v>813655.57</v>
      </c>
      <c r="E15" s="12">
        <f t="shared" si="0"/>
        <v>103.46586597151577</v>
      </c>
    </row>
    <row r="16" spans="1:6" ht="89.25" x14ac:dyDescent="0.2">
      <c r="A16" s="18" t="s">
        <v>38</v>
      </c>
      <c r="B16" s="13" t="s">
        <v>45</v>
      </c>
      <c r="C16" s="14">
        <v>5500</v>
      </c>
      <c r="D16" s="14">
        <v>6185.92</v>
      </c>
      <c r="E16" s="12">
        <f t="shared" si="0"/>
        <v>112.47127272727273</v>
      </c>
    </row>
    <row r="17" spans="1:5" ht="76.5" x14ac:dyDescent="0.2">
      <c r="A17" s="18" t="s">
        <v>39</v>
      </c>
      <c r="B17" s="13" t="s">
        <v>46</v>
      </c>
      <c r="C17" s="14">
        <v>1523000</v>
      </c>
      <c r="D17" s="14">
        <v>1115188.53</v>
      </c>
      <c r="E17" s="12">
        <f t="shared" si="0"/>
        <v>73.22314707813527</v>
      </c>
    </row>
    <row r="18" spans="1:5" ht="76.5" x14ac:dyDescent="0.2">
      <c r="A18" s="18" t="s">
        <v>40</v>
      </c>
      <c r="B18" s="13" t="s">
        <v>47</v>
      </c>
      <c r="C18" s="14">
        <v>-146200</v>
      </c>
      <c r="D18" s="14">
        <v>-137613.6</v>
      </c>
      <c r="E18" s="12">
        <f t="shared" si="0"/>
        <v>94.126949384404924</v>
      </c>
    </row>
    <row r="19" spans="1:5" x14ac:dyDescent="0.2">
      <c r="A19" s="18" t="s">
        <v>12</v>
      </c>
      <c r="B19" s="13" t="s">
        <v>50</v>
      </c>
      <c r="C19" s="14">
        <f>C20</f>
        <v>76700</v>
      </c>
      <c r="D19" s="14">
        <f>D20</f>
        <v>43931.12</v>
      </c>
      <c r="E19" s="12">
        <f t="shared" si="0"/>
        <v>57.276558018252935</v>
      </c>
    </row>
    <row r="20" spans="1:5" x14ac:dyDescent="0.2">
      <c r="A20" s="18" t="s">
        <v>13</v>
      </c>
      <c r="B20" s="13" t="s">
        <v>84</v>
      </c>
      <c r="C20" s="14">
        <f>C22+C21</f>
        <v>76700</v>
      </c>
      <c r="D20" s="14">
        <f>D22+D21</f>
        <v>43931.12</v>
      </c>
      <c r="E20" s="12">
        <f t="shared" si="0"/>
        <v>57.276558018252935</v>
      </c>
    </row>
    <row r="21" spans="1:5" x14ac:dyDescent="0.2">
      <c r="A21" s="18" t="s">
        <v>14</v>
      </c>
      <c r="B21" s="13" t="s">
        <v>84</v>
      </c>
      <c r="C21" s="14">
        <v>76700</v>
      </c>
      <c r="D21" s="14">
        <v>43928.68</v>
      </c>
      <c r="E21" s="12">
        <f t="shared" si="0"/>
        <v>57.273376792698826</v>
      </c>
    </row>
    <row r="22" spans="1:5" x14ac:dyDescent="0.2">
      <c r="A22" s="18" t="s">
        <v>93</v>
      </c>
      <c r="B22" s="13" t="s">
        <v>84</v>
      </c>
      <c r="C22" s="14">
        <v>0</v>
      </c>
      <c r="D22" s="14">
        <v>2.44</v>
      </c>
      <c r="E22" s="12">
        <v>0</v>
      </c>
    </row>
    <row r="23" spans="1:5" x14ac:dyDescent="0.2">
      <c r="A23" s="18" t="s">
        <v>15</v>
      </c>
      <c r="B23" s="13" t="s">
        <v>51</v>
      </c>
      <c r="C23" s="14">
        <f>C24+C26</f>
        <v>27306000</v>
      </c>
      <c r="D23" s="14">
        <f>D24+D26</f>
        <v>11678850.42</v>
      </c>
      <c r="E23" s="12">
        <f t="shared" si="0"/>
        <v>42.770271808393758</v>
      </c>
    </row>
    <row r="24" spans="1:5" x14ac:dyDescent="0.2">
      <c r="A24" s="18" t="s">
        <v>16</v>
      </c>
      <c r="B24" s="13" t="s">
        <v>85</v>
      </c>
      <c r="C24" s="14">
        <f>C25</f>
        <v>12046000</v>
      </c>
      <c r="D24" s="14">
        <f>D25</f>
        <v>1957832.77</v>
      </c>
      <c r="E24" s="12">
        <f t="shared" si="0"/>
        <v>16.25297003154574</v>
      </c>
    </row>
    <row r="25" spans="1:5" ht="38.25" x14ac:dyDescent="0.2">
      <c r="A25" s="18" t="s">
        <v>17</v>
      </c>
      <c r="B25" s="13" t="s">
        <v>86</v>
      </c>
      <c r="C25" s="14">
        <v>12046000</v>
      </c>
      <c r="D25" s="14">
        <v>1957832.77</v>
      </c>
      <c r="E25" s="12">
        <f t="shared" si="0"/>
        <v>16.25297003154574</v>
      </c>
    </row>
    <row r="26" spans="1:5" x14ac:dyDescent="0.2">
      <c r="A26" s="18" t="s">
        <v>18</v>
      </c>
      <c r="B26" s="13" t="s">
        <v>87</v>
      </c>
      <c r="C26" s="14">
        <f>C27+C29</f>
        <v>15260000</v>
      </c>
      <c r="D26" s="14">
        <f>D27+D29</f>
        <v>9721017.6500000004</v>
      </c>
      <c r="E26" s="12">
        <f t="shared" si="0"/>
        <v>63.702605832241154</v>
      </c>
    </row>
    <row r="27" spans="1:5" x14ac:dyDescent="0.2">
      <c r="A27" s="18" t="s">
        <v>19</v>
      </c>
      <c r="B27" s="13" t="s">
        <v>88</v>
      </c>
      <c r="C27" s="14">
        <f>C28</f>
        <v>11122000</v>
      </c>
      <c r="D27" s="14">
        <f>D28</f>
        <v>8289588.4900000002</v>
      </c>
      <c r="E27" s="12">
        <f t="shared" si="0"/>
        <v>74.533253821255173</v>
      </c>
    </row>
    <row r="28" spans="1:5" ht="25.5" x14ac:dyDescent="0.2">
      <c r="A28" s="18" t="s">
        <v>20</v>
      </c>
      <c r="B28" s="13" t="s">
        <v>89</v>
      </c>
      <c r="C28" s="14">
        <v>11122000</v>
      </c>
      <c r="D28" s="14">
        <v>8289588.4900000002</v>
      </c>
      <c r="E28" s="12">
        <f t="shared" si="0"/>
        <v>74.533253821255173</v>
      </c>
    </row>
    <row r="29" spans="1:5" x14ac:dyDescent="0.2">
      <c r="A29" s="18" t="s">
        <v>21</v>
      </c>
      <c r="B29" s="13" t="s">
        <v>90</v>
      </c>
      <c r="C29" s="14">
        <f>C30</f>
        <v>4138000</v>
      </c>
      <c r="D29" s="14">
        <f>D30</f>
        <v>1431429.16</v>
      </c>
      <c r="E29" s="12">
        <f t="shared" si="0"/>
        <v>34.592294828419526</v>
      </c>
    </row>
    <row r="30" spans="1:5" ht="25.5" x14ac:dyDescent="0.2">
      <c r="A30" s="18" t="s">
        <v>22</v>
      </c>
      <c r="B30" s="13" t="s">
        <v>77</v>
      </c>
      <c r="C30" s="14">
        <v>4138000</v>
      </c>
      <c r="D30" s="14">
        <v>1431429.16</v>
      </c>
      <c r="E30" s="12">
        <f t="shared" si="0"/>
        <v>34.592294828419526</v>
      </c>
    </row>
    <row r="31" spans="1:5" ht="37.5" customHeight="1" x14ac:dyDescent="0.2">
      <c r="A31" s="18" t="s">
        <v>23</v>
      </c>
      <c r="B31" s="13" t="s">
        <v>52</v>
      </c>
      <c r="C31" s="14">
        <f>C32+C35</f>
        <v>1637400</v>
      </c>
      <c r="D31" s="14">
        <f>D32+D35</f>
        <v>1016307.18</v>
      </c>
      <c r="E31" s="12">
        <f t="shared" si="0"/>
        <v>62.068351044338584</v>
      </c>
    </row>
    <row r="32" spans="1:5" ht="63.75" x14ac:dyDescent="0.2">
      <c r="A32" s="18" t="s">
        <v>24</v>
      </c>
      <c r="B32" s="13" t="s">
        <v>76</v>
      </c>
      <c r="C32" s="14">
        <f>C33</f>
        <v>1382400</v>
      </c>
      <c r="D32" s="14">
        <f>D33</f>
        <v>923520.41</v>
      </c>
      <c r="E32" s="12">
        <f t="shared" si="0"/>
        <v>66.805585214120384</v>
      </c>
    </row>
    <row r="33" spans="1:5" ht="51" x14ac:dyDescent="0.2">
      <c r="A33" s="18" t="s">
        <v>25</v>
      </c>
      <c r="B33" s="13" t="s">
        <v>75</v>
      </c>
      <c r="C33" s="14">
        <f>C34</f>
        <v>1382400</v>
      </c>
      <c r="D33" s="14">
        <f>D34</f>
        <v>923520.41</v>
      </c>
      <c r="E33" s="12">
        <f t="shared" si="0"/>
        <v>66.805585214120384</v>
      </c>
    </row>
    <row r="34" spans="1:5" ht="63.75" x14ac:dyDescent="0.2">
      <c r="A34" s="18" t="s">
        <v>26</v>
      </c>
      <c r="B34" s="13" t="s">
        <v>74</v>
      </c>
      <c r="C34" s="14">
        <v>1382400</v>
      </c>
      <c r="D34" s="14">
        <v>923520.41</v>
      </c>
      <c r="E34" s="12">
        <f t="shared" si="0"/>
        <v>66.805585214120384</v>
      </c>
    </row>
    <row r="35" spans="1:5" ht="25.5" x14ac:dyDescent="0.2">
      <c r="A35" s="18" t="s">
        <v>27</v>
      </c>
      <c r="B35" s="13" t="s">
        <v>73</v>
      </c>
      <c r="C35" s="14">
        <f>C36</f>
        <v>255000</v>
      </c>
      <c r="D35" s="14">
        <f>D36</f>
        <v>92786.77</v>
      </c>
      <c r="E35" s="12">
        <f t="shared" si="0"/>
        <v>36.386968627450983</v>
      </c>
    </row>
    <row r="36" spans="1:5" ht="25.5" x14ac:dyDescent="0.2">
      <c r="A36" s="18" t="s">
        <v>28</v>
      </c>
      <c r="B36" s="13" t="s">
        <v>72</v>
      </c>
      <c r="C36" s="14">
        <v>255000</v>
      </c>
      <c r="D36" s="14">
        <v>92786.77</v>
      </c>
      <c r="E36" s="12">
        <f t="shared" si="0"/>
        <v>36.386968627450983</v>
      </c>
    </row>
    <row r="37" spans="1:5" ht="25.5" x14ac:dyDescent="0.2">
      <c r="A37" s="18" t="s">
        <v>97</v>
      </c>
      <c r="B37" s="13" t="s">
        <v>104</v>
      </c>
      <c r="C37" s="14">
        <v>0</v>
      </c>
      <c r="D37" s="14">
        <f>D38</f>
        <v>50334</v>
      </c>
      <c r="E37" s="12">
        <v>0</v>
      </c>
    </row>
    <row r="38" spans="1:5" x14ac:dyDescent="0.2">
      <c r="A38" s="18" t="s">
        <v>98</v>
      </c>
      <c r="B38" s="13" t="s">
        <v>94</v>
      </c>
      <c r="C38" s="14">
        <v>0</v>
      </c>
      <c r="D38" s="14">
        <f>D39</f>
        <v>50334</v>
      </c>
      <c r="E38" s="12">
        <v>0</v>
      </c>
    </row>
    <row r="39" spans="1:5" x14ac:dyDescent="0.2">
      <c r="A39" s="18" t="s">
        <v>99</v>
      </c>
      <c r="B39" s="13" t="s">
        <v>95</v>
      </c>
      <c r="C39" s="14">
        <v>0</v>
      </c>
      <c r="D39" s="14">
        <f>D40</f>
        <v>50334</v>
      </c>
      <c r="E39" s="12">
        <v>0</v>
      </c>
    </row>
    <row r="40" spans="1:5" x14ac:dyDescent="0.2">
      <c r="A40" s="18" t="s">
        <v>100</v>
      </c>
      <c r="B40" s="13" t="s">
        <v>96</v>
      </c>
      <c r="C40" s="14">
        <v>0</v>
      </c>
      <c r="D40" s="14">
        <v>50334</v>
      </c>
      <c r="E40" s="12">
        <v>0</v>
      </c>
    </row>
    <row r="41" spans="1:5" ht="25.5" x14ac:dyDescent="0.2">
      <c r="A41" s="18" t="s">
        <v>29</v>
      </c>
      <c r="B41" s="13" t="s">
        <v>53</v>
      </c>
      <c r="C41" s="14">
        <f t="shared" ref="C41:D43" si="1">C42</f>
        <v>150000</v>
      </c>
      <c r="D41" s="14">
        <f t="shared" si="1"/>
        <v>47192.160000000003</v>
      </c>
      <c r="E41" s="12">
        <f t="shared" si="0"/>
        <v>31.461440000000003</v>
      </c>
    </row>
    <row r="42" spans="1:5" ht="25.5" x14ac:dyDescent="0.2">
      <c r="A42" s="18" t="s">
        <v>30</v>
      </c>
      <c r="B42" s="13" t="s">
        <v>71</v>
      </c>
      <c r="C42" s="14">
        <f t="shared" si="1"/>
        <v>150000</v>
      </c>
      <c r="D42" s="14">
        <f t="shared" si="1"/>
        <v>47192.160000000003</v>
      </c>
      <c r="E42" s="12">
        <f t="shared" si="0"/>
        <v>31.461440000000003</v>
      </c>
    </row>
    <row r="43" spans="1:5" ht="25.5" x14ac:dyDescent="0.2">
      <c r="A43" s="18" t="s">
        <v>31</v>
      </c>
      <c r="B43" s="13" t="s">
        <v>70</v>
      </c>
      <c r="C43" s="14">
        <f t="shared" si="1"/>
        <v>150000</v>
      </c>
      <c r="D43" s="14">
        <f t="shared" si="1"/>
        <v>47192.160000000003</v>
      </c>
      <c r="E43" s="12">
        <f t="shared" si="0"/>
        <v>31.461440000000003</v>
      </c>
    </row>
    <row r="44" spans="1:5" ht="38.25" x14ac:dyDescent="0.2">
      <c r="A44" s="18" t="s">
        <v>32</v>
      </c>
      <c r="B44" s="13" t="s">
        <v>69</v>
      </c>
      <c r="C44" s="14">
        <v>150000</v>
      </c>
      <c r="D44" s="14">
        <v>47192.160000000003</v>
      </c>
      <c r="E44" s="12">
        <f t="shared" si="0"/>
        <v>31.461440000000003</v>
      </c>
    </row>
    <row r="45" spans="1:5" x14ac:dyDescent="0.2">
      <c r="A45" s="18" t="s">
        <v>105</v>
      </c>
      <c r="B45" s="13" t="s">
        <v>103</v>
      </c>
      <c r="C45" s="14">
        <v>0</v>
      </c>
      <c r="D45" s="14">
        <f>D46</f>
        <v>3848.96</v>
      </c>
      <c r="E45" s="12">
        <v>0</v>
      </c>
    </row>
    <row r="46" spans="1:5" ht="25.5" x14ac:dyDescent="0.2">
      <c r="A46" s="18" t="s">
        <v>106</v>
      </c>
      <c r="B46" s="13" t="s">
        <v>102</v>
      </c>
      <c r="C46" s="14">
        <v>0</v>
      </c>
      <c r="D46" s="14">
        <f>D47</f>
        <v>3848.96</v>
      </c>
      <c r="E46" s="12">
        <v>0</v>
      </c>
    </row>
    <row r="47" spans="1:5" ht="25.5" x14ac:dyDescent="0.2">
      <c r="A47" s="18" t="s">
        <v>107</v>
      </c>
      <c r="B47" s="13" t="s">
        <v>101</v>
      </c>
      <c r="C47" s="14">
        <v>0</v>
      </c>
      <c r="D47" s="14">
        <v>3848.96</v>
      </c>
      <c r="E47" s="12">
        <v>0</v>
      </c>
    </row>
    <row r="48" spans="1:5" x14ac:dyDescent="0.2">
      <c r="A48" s="18" t="s">
        <v>33</v>
      </c>
      <c r="B48" s="13" t="s">
        <v>54</v>
      </c>
      <c r="C48" s="14">
        <f>C49</f>
        <v>16431014.060000001</v>
      </c>
      <c r="D48" s="14">
        <f>D49+D58+D61+D55</f>
        <v>14066024.1</v>
      </c>
      <c r="E48" s="12">
        <f t="shared" si="0"/>
        <v>85.606548984962643</v>
      </c>
    </row>
    <row r="49" spans="1:5" ht="25.5" x14ac:dyDescent="0.2">
      <c r="A49" s="18" t="s">
        <v>34</v>
      </c>
      <c r="B49" s="13" t="s">
        <v>68</v>
      </c>
      <c r="C49" s="14">
        <f>C55+C50</f>
        <v>16431014.060000001</v>
      </c>
      <c r="D49" s="14">
        <f>D50</f>
        <v>14088606.16</v>
      </c>
      <c r="E49" s="12">
        <f t="shared" si="0"/>
        <v>85.743984568168514</v>
      </c>
    </row>
    <row r="50" spans="1:5" ht="25.5" x14ac:dyDescent="0.2">
      <c r="A50" s="18" t="s">
        <v>57</v>
      </c>
      <c r="B50" s="13" t="s">
        <v>67</v>
      </c>
      <c r="C50" s="14">
        <f>C51+C53</f>
        <v>16430814.060000001</v>
      </c>
      <c r="D50" s="14">
        <f>D51+D53</f>
        <v>14088606.16</v>
      </c>
      <c r="E50" s="12">
        <f t="shared" si="0"/>
        <v>85.745028265507614</v>
      </c>
    </row>
    <row r="51" spans="1:5" ht="38.25" x14ac:dyDescent="0.2">
      <c r="A51" s="18" t="s">
        <v>61</v>
      </c>
      <c r="B51" s="13" t="s">
        <v>66</v>
      </c>
      <c r="C51" s="14">
        <f>C52</f>
        <v>8416806.1600000001</v>
      </c>
      <c r="D51" s="14">
        <f>D52</f>
        <v>8416806.1600000001</v>
      </c>
      <c r="E51" s="12">
        <f t="shared" si="0"/>
        <v>100</v>
      </c>
    </row>
    <row r="52" spans="1:5" ht="25.5" x14ac:dyDescent="0.2">
      <c r="A52" s="18" t="s">
        <v>60</v>
      </c>
      <c r="B52" s="13" t="s">
        <v>55</v>
      </c>
      <c r="C52" s="14">
        <v>8416806.1600000001</v>
      </c>
      <c r="D52" s="14">
        <v>8416806.1600000001</v>
      </c>
      <c r="E52" s="12">
        <f t="shared" si="0"/>
        <v>100</v>
      </c>
    </row>
    <row r="53" spans="1:5" x14ac:dyDescent="0.2">
      <c r="A53" s="18" t="s">
        <v>58</v>
      </c>
      <c r="B53" s="19" t="s">
        <v>62</v>
      </c>
      <c r="C53" s="14">
        <v>8014007.9000000004</v>
      </c>
      <c r="D53" s="14">
        <v>5671800</v>
      </c>
      <c r="E53" s="12">
        <f t="shared" si="0"/>
        <v>70.773576352476525</v>
      </c>
    </row>
    <row r="54" spans="1:5" x14ac:dyDescent="0.2">
      <c r="A54" s="18" t="s">
        <v>59</v>
      </c>
      <c r="B54" s="13" t="s">
        <v>56</v>
      </c>
      <c r="C54" s="14">
        <v>8014007.9000000004</v>
      </c>
      <c r="D54" s="14">
        <v>5671800</v>
      </c>
      <c r="E54" s="12">
        <f t="shared" si="0"/>
        <v>70.773576352476525</v>
      </c>
    </row>
    <row r="55" spans="1:5" x14ac:dyDescent="0.2">
      <c r="A55" s="18" t="s">
        <v>41</v>
      </c>
      <c r="B55" s="13" t="s">
        <v>63</v>
      </c>
      <c r="C55" s="14">
        <f t="shared" ref="C55:D55" si="2">C56</f>
        <v>200</v>
      </c>
      <c r="D55" s="14">
        <f t="shared" si="2"/>
        <v>200</v>
      </c>
      <c r="E55" s="12">
        <f t="shared" si="0"/>
        <v>100</v>
      </c>
    </row>
    <row r="56" spans="1:5" ht="25.5" x14ac:dyDescent="0.2">
      <c r="A56" s="18" t="s">
        <v>42</v>
      </c>
      <c r="B56" s="13" t="s">
        <v>64</v>
      </c>
      <c r="C56" s="14">
        <f>C57</f>
        <v>200</v>
      </c>
      <c r="D56" s="14">
        <f>D57</f>
        <v>200</v>
      </c>
      <c r="E56" s="12">
        <f t="shared" si="0"/>
        <v>100</v>
      </c>
    </row>
    <row r="57" spans="1:5" ht="25.5" x14ac:dyDescent="0.2">
      <c r="A57" s="18" t="s">
        <v>43</v>
      </c>
      <c r="B57" s="13" t="s">
        <v>65</v>
      </c>
      <c r="C57" s="14">
        <v>200</v>
      </c>
      <c r="D57" s="14">
        <v>200</v>
      </c>
      <c r="E57" s="12">
        <f t="shared" si="0"/>
        <v>100</v>
      </c>
    </row>
    <row r="58" spans="1:5" x14ac:dyDescent="0.2">
      <c r="A58" s="18" t="s">
        <v>114</v>
      </c>
      <c r="B58" s="13" t="s">
        <v>108</v>
      </c>
      <c r="C58" s="14">
        <v>0</v>
      </c>
      <c r="D58" s="14">
        <f>D59</f>
        <v>25000</v>
      </c>
      <c r="E58" s="12">
        <v>0</v>
      </c>
    </row>
    <row r="59" spans="1:5" x14ac:dyDescent="0.2">
      <c r="A59" s="18" t="s">
        <v>115</v>
      </c>
      <c r="B59" s="13" t="s">
        <v>109</v>
      </c>
      <c r="C59" s="14">
        <v>0</v>
      </c>
      <c r="D59" s="14">
        <f>D60</f>
        <v>25000</v>
      </c>
      <c r="E59" s="12">
        <v>0</v>
      </c>
    </row>
    <row r="60" spans="1:5" ht="38.25" x14ac:dyDescent="0.2">
      <c r="A60" s="18" t="s">
        <v>116</v>
      </c>
      <c r="B60" s="13" t="s">
        <v>110</v>
      </c>
      <c r="C60" s="14">
        <v>0</v>
      </c>
      <c r="D60" s="14">
        <v>25000</v>
      </c>
      <c r="E60" s="12">
        <v>0</v>
      </c>
    </row>
    <row r="61" spans="1:5" ht="38.25" x14ac:dyDescent="0.2">
      <c r="A61" s="18" t="s">
        <v>117</v>
      </c>
      <c r="B61" s="13" t="s">
        <v>111</v>
      </c>
      <c r="C61" s="14">
        <v>0</v>
      </c>
      <c r="D61" s="14">
        <f>D62</f>
        <v>-47782.06</v>
      </c>
      <c r="E61" s="12">
        <v>0</v>
      </c>
    </row>
    <row r="62" spans="1:5" ht="38.25" x14ac:dyDescent="0.2">
      <c r="A62" s="18" t="s">
        <v>118</v>
      </c>
      <c r="B62" s="13" t="s">
        <v>112</v>
      </c>
      <c r="C62" s="14">
        <v>0</v>
      </c>
      <c r="D62" s="14">
        <f>D63</f>
        <v>-47782.06</v>
      </c>
      <c r="E62" s="12">
        <v>0</v>
      </c>
    </row>
    <row r="63" spans="1:5" ht="51" x14ac:dyDescent="0.2">
      <c r="A63" s="18" t="s">
        <v>119</v>
      </c>
      <c r="B63" s="13" t="s">
        <v>113</v>
      </c>
      <c r="C63" s="14">
        <v>0</v>
      </c>
      <c r="D63" s="14">
        <v>-47782.06</v>
      </c>
      <c r="E63" s="12">
        <v>0</v>
      </c>
    </row>
    <row r="64" spans="1:5" x14ac:dyDescent="0.2">
      <c r="A64" s="20" t="s">
        <v>3</v>
      </c>
      <c r="B64" s="21"/>
      <c r="C64" s="15">
        <f>C48+C7</f>
        <v>62215814.060000002</v>
      </c>
      <c r="D64" s="15">
        <f>D48+D7</f>
        <v>39621358.280000001</v>
      </c>
      <c r="E64" s="12">
        <f t="shared" si="0"/>
        <v>63.683741631652936</v>
      </c>
    </row>
    <row r="65" spans="3:4" x14ac:dyDescent="0.2">
      <c r="C65" s="16"/>
      <c r="D65" s="16"/>
    </row>
    <row r="66" spans="3:4" x14ac:dyDescent="0.2">
      <c r="C66" s="16"/>
      <c r="D66" s="16"/>
    </row>
  </sheetData>
  <autoFilter ref="A6:E64"/>
  <mergeCells count="8">
    <mergeCell ref="A64:B64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99" fitToHeight="0" orientation="landscape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2019-11-11T13:55:08Z</cp:lastPrinted>
  <dcterms:created xsi:type="dcterms:W3CDTF">2017-04-17T08:10:55Z</dcterms:created>
  <dcterms:modified xsi:type="dcterms:W3CDTF">2019-11-14T07:22:38Z</dcterms:modified>
</cp:coreProperties>
</file>