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10" i="2" l="1"/>
  <c r="I10" i="2"/>
  <c r="H10" i="2"/>
  <c r="J32" i="2"/>
  <c r="J14" i="2"/>
  <c r="J15" i="2"/>
  <c r="J16" i="2"/>
  <c r="J93" i="2"/>
  <c r="I95" i="2" l="1"/>
  <c r="H95" i="2"/>
  <c r="H94" i="2" s="1"/>
  <c r="G95" i="2"/>
  <c r="I96" i="2"/>
  <c r="H96" i="2"/>
  <c r="G96" i="2"/>
  <c r="I101" i="2"/>
  <c r="H101" i="2"/>
  <c r="G101" i="2"/>
  <c r="I94" i="2"/>
  <c r="G94" i="2"/>
  <c r="I5" i="2"/>
  <c r="H5" i="2"/>
  <c r="G5" i="2"/>
  <c r="J58" i="2"/>
  <c r="J59" i="2"/>
  <c r="J57" i="2"/>
  <c r="J56" i="2"/>
  <c r="J5" i="2" l="1"/>
  <c r="I108" i="2"/>
  <c r="H108" i="2"/>
  <c r="G108" i="2"/>
  <c r="J105" i="2"/>
  <c r="J103" i="2"/>
  <c r="J102" i="2"/>
  <c r="J101" i="2"/>
  <c r="J100" i="2"/>
  <c r="J99" i="2"/>
  <c r="J98" i="2"/>
  <c r="J97" i="2"/>
  <c r="J96" i="2"/>
  <c r="J95" i="2"/>
  <c r="J94" i="2"/>
  <c r="J92" i="2"/>
  <c r="J91" i="2"/>
  <c r="J90" i="2"/>
  <c r="J89" i="2"/>
  <c r="J88" i="2"/>
  <c r="J87" i="2"/>
  <c r="J86" i="2"/>
  <c r="J85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0" i="2"/>
  <c r="J55" i="2"/>
  <c r="J54" i="2"/>
  <c r="J53" i="2"/>
  <c r="J41" i="2"/>
  <c r="J40" i="2"/>
  <c r="J39" i="2"/>
  <c r="J38" i="2"/>
  <c r="J37" i="2"/>
  <c r="J36" i="2"/>
  <c r="J35" i="2"/>
  <c r="J34" i="2"/>
  <c r="J28" i="2"/>
  <c r="J27" i="2"/>
  <c r="J26" i="2"/>
  <c r="J25" i="2"/>
  <c r="J24" i="2"/>
  <c r="J23" i="2"/>
  <c r="J22" i="2"/>
  <c r="J21" i="2"/>
  <c r="J20" i="2"/>
  <c r="J19" i="2"/>
  <c r="J18" i="2"/>
  <c r="J17" i="2"/>
  <c r="J13" i="2"/>
  <c r="J12" i="2"/>
  <c r="J11" i="2"/>
  <c r="J10" i="2"/>
  <c r="J9" i="2"/>
  <c r="J8" i="2"/>
  <c r="J7" i="2"/>
  <c r="J29" i="2" l="1"/>
  <c r="J30" i="2"/>
  <c r="J31" i="2"/>
  <c r="J33" i="2"/>
  <c r="J42" i="2"/>
  <c r="J43" i="2"/>
  <c r="J44" i="2"/>
  <c r="J45" i="2"/>
  <c r="J46" i="2"/>
  <c r="J47" i="2"/>
  <c r="J48" i="2"/>
  <c r="J49" i="2"/>
  <c r="J50" i="2"/>
  <c r="J51" i="2"/>
  <c r="J52" i="2"/>
  <c r="J61" i="2"/>
  <c r="J62" i="2"/>
  <c r="J104" i="2"/>
  <c r="J106" i="2"/>
  <c r="J107" i="2"/>
  <c r="J108" i="2"/>
  <c r="J6" i="2" l="1"/>
</calcChain>
</file>

<file path=xl/sharedStrings.xml><?xml version="1.0" encoding="utf-8"?>
<sst xmlns="http://schemas.openxmlformats.org/spreadsheetml/2006/main" count="585" uniqueCount="118">
  <si>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</si>
  <si>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</si>
  <si>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</si>
  <si>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</si>
  <si>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</si>
  <si>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</si>
  <si>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</si>
  <si>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</si>
  <si>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</si>
  <si>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</si>
  <si>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</si>
  <si>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</si>
  <si>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</si>
  <si>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</si>
  <si>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</si>
  <si>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</si>
  <si>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</si>
  <si>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</si>
  <si>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</si>
  <si>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</si>
  <si>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</si>
  <si>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</si>
  <si>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</si>
  <si>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</si>
  <si>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</si>
  <si>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</si>
  <si>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</si>
  <si>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</si>
  <si>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</si>
  <si>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</si>
  <si>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</si>
  <si>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</si>
  <si>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</si>
  <si>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</si>
  <si>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</si>
  <si>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</si>
  <si>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</si>
  <si>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</si>
  <si>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</si>
  <si>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</si>
  <si>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</si>
  <si>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</si>
  <si>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</si>
  <si>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</si>
  <si>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</si>
  <si>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</si>
  <si>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</si>
  <si>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</si>
  <si>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1 квартал 2020 года</t>
  </si>
  <si>
    <t>Утверждено на 2020 год</t>
  </si>
  <si>
    <t>Уточненная бюджетная роспись на 2020 год</t>
  </si>
  <si>
    <t>Кассовое исполнение за 1 квартал 2020 года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</si>
  <si>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</si>
  <si>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</si>
  <si>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</si>
  <si>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500 000,00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</si>
  <si>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</si>
  <si>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</si>
  <si>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</si>
  <si>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в объекты муниципальной собственности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</si>
  <si>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</si>
  <si>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</si>
  <si>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</si>
  <si>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</si>
  <si>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</si>
  <si>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</si>
  <si>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</si>
  <si>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</si>
  <si>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</si>
  <si>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</si>
  <si>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</si>
  <si>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</si>
  <si>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</si>
  <si>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</si>
  <si>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</si>
  <si>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400</t>
  </si>
  <si>
    <t>410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</si>
  <si>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</si>
  <si>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</si>
  <si>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</si>
  <si>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</si>
  <si>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</si>
  <si>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</si>
  <si>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</si>
  <si>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</si>
  <si>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</si>
  <si>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</si>
  <si>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</si>
  <si>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</si>
  <si>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</si>
  <si>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1403</t>
  </si>
  <si>
    <t>13 0 18 83690</t>
  </si>
  <si>
    <t>13 0 14 81630</t>
  </si>
  <si>
    <t>13 0 15 84240</t>
  </si>
  <si>
    <t>13 0 12 80900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</si>
  <si>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</si>
  <si>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</si>
  <si>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</si>
  <si>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</si>
  <si>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</si>
  <si>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</si>
  <si>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</si>
  <si>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</si>
  <si>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13 0 12 80910</t>
  </si>
  <si>
    <t>13 0 12 80920</t>
  </si>
  <si>
    <t>13 0 10 80040</t>
  </si>
  <si>
    <t>13 0 16 81730</t>
  </si>
  <si>
    <t>13 0 16 84330</t>
  </si>
  <si>
    <t>13 0 16 84360</t>
  </si>
  <si>
    <t>13 0 16 81830</t>
  </si>
  <si>
    <t>13 0 16 81870</t>
  </si>
  <si>
    <t>13 0 16 81840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</si>
  <si>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</si>
  <si>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областного и местного бюджетов)</t>
  </si>
  <si>
    <t>13 0 F3 09502</t>
  </si>
  <si>
    <t>13 0 F3 09602</t>
  </si>
  <si>
    <t>278 161,47</t>
  </si>
  <si>
    <t xml:space="preserve">Приложение 3 
к постановлению 
Администрации Трубчевского муниципального района
от 14.05.2020г. №302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</si>
</sst>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7" x14ac:knownFonts="1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23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" fontId="8" fillId="0" borderId="4" xfId="9" applyNumberFormat="1" applyFont="1" applyFill="1" applyBorder="1" applyAlignment="1">
      <alignment horizontal="center" vertical="center" wrapText="1"/>
    </xf>
    <xf numFmtId="43" fontId="8" fillId="0" borderId="4" xfId="1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2" fillId="0" borderId="4" xfId="10" applyNumberFormat="1" applyFont="1" applyBorder="1" applyAlignment="1" applyProtection="1">
      <alignment horizontal="center" vertical="center" wrapText="1" shrinkToFit="1"/>
      <protection hidden="1"/>
    </xf>
    <xf numFmtId="164" fontId="13" fillId="0" borderId="4" xfId="0" applyNumberFormat="1" applyFont="1" applyFill="1" applyBorder="1" applyAlignment="1">
      <alignment vertical="center" wrapText="1"/>
    </xf>
    <xf numFmtId="164" fontId="14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5" fillId="0" borderId="4" xfId="0" applyFont="1" applyBorder="1" applyAlignment="1">
      <alignment vertical="center" wrapText="1"/>
    </xf>
    <xf numFmtId="164" fontId="16" fillId="0" borderId="4" xfId="0" applyFont="1" applyBorder="1" applyAlignment="1">
      <alignment horizontal="right" vertical="center"/>
    </xf>
    <xf numFmtId="49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52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view="pageBreakPreview" zoomScale="75" zoomScaleNormal="100" zoomScaleSheetLayoutView="75" workbookViewId="0"/>
  </sheetViews>
  <sheetFormatPr defaultRowHeight="18.75" x14ac:dyDescent="0.2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11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100.5" customHeight="1" x14ac:dyDescent="0.3">
      <c r="A1" s="1"/>
      <c r="B1" s="2"/>
      <c r="C1" s="22" t="s">
        <v>117</v>
      </c>
      <c r="D1" s="22"/>
      <c r="E1" s="22"/>
      <c r="F1" s="22"/>
      <c r="G1" s="22"/>
      <c r="H1" s="22"/>
      <c r="I1" s="22"/>
      <c r="J1" s="22"/>
    </row>
    <row r="2" spans="1:10" ht="66.75" customHeight="1" x14ac:dyDescent="0.3">
      <c r="A2" s="21" t="s">
        <v>48</v>
      </c>
      <c r="B2" s="21"/>
      <c r="C2" s="21"/>
      <c r="D2" s="21"/>
      <c r="E2" s="21"/>
      <c r="F2" s="21"/>
      <c r="G2" s="21"/>
      <c r="H2" s="21"/>
      <c r="I2" s="21"/>
      <c r="J2" s="21"/>
    </row>
    <row r="4" spans="1:10" ht="75" x14ac:dyDescent="0.2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49</v>
      </c>
      <c r="H4" s="6" t="s">
        <v>50</v>
      </c>
      <c r="I4" s="6" t="s">
        <v>51</v>
      </c>
      <c r="J4" s="4" t="s">
        <v>6</v>
      </c>
    </row>
    <row r="5" spans="1:10" ht="112.5" x14ac:dyDescent="0.2">
      <c r="A5" s="7" t="s">
        <v>81</v>
      </c>
      <c r="B5" s="8">
        <v>13</v>
      </c>
      <c r="C5" s="8"/>
      <c r="D5" s="8"/>
      <c r="E5" s="8"/>
      <c r="F5" s="8"/>
      <c r="G5" s="9">
        <f>G6+G10</f>
        <v>50598169.829999998</v>
      </c>
      <c r="H5" s="9">
        <f>H6+H10</f>
        <v>65954641.860000007</v>
      </c>
      <c r="I5" s="9">
        <f>I6+I10</f>
        <v>7766140.0000000009</v>
      </c>
      <c r="J5" s="10">
        <f t="shared" ref="J5:J28" si="0">I5/H5*100</f>
        <v>11.774971072521263</v>
      </c>
    </row>
    <row r="6" spans="1:10" ht="37.5" x14ac:dyDescent="0.2">
      <c r="A6" s="7" t="s">
        <v>31</v>
      </c>
      <c r="B6" s="11" t="s">
        <v>46</v>
      </c>
      <c r="C6" s="11" t="s">
        <v>67</v>
      </c>
      <c r="D6" s="12"/>
      <c r="E6" s="12"/>
      <c r="F6" s="12"/>
      <c r="G6" s="13">
        <v>94292.76</v>
      </c>
      <c r="H6" s="13">
        <v>94292.76</v>
      </c>
      <c r="I6" s="14">
        <v>23573.19</v>
      </c>
      <c r="J6" s="10">
        <f t="shared" si="0"/>
        <v>25</v>
      </c>
    </row>
    <row r="7" spans="1:10" ht="56.25" x14ac:dyDescent="0.2">
      <c r="A7" s="7" t="s">
        <v>27</v>
      </c>
      <c r="B7" s="12" t="s">
        <v>46</v>
      </c>
      <c r="C7" s="12" t="s">
        <v>67</v>
      </c>
      <c r="D7" s="12" t="s">
        <v>88</v>
      </c>
      <c r="E7" s="12" t="s">
        <v>89</v>
      </c>
      <c r="F7" s="12"/>
      <c r="G7" s="13">
        <v>94292.76</v>
      </c>
      <c r="H7" s="13">
        <v>94292.76</v>
      </c>
      <c r="I7" s="14">
        <v>23573.19</v>
      </c>
      <c r="J7" s="10">
        <f t="shared" si="0"/>
        <v>25</v>
      </c>
    </row>
    <row r="8" spans="1:10" ht="37.5" x14ac:dyDescent="0.2">
      <c r="A8" s="7" t="s">
        <v>28</v>
      </c>
      <c r="B8" s="12" t="s">
        <v>46</v>
      </c>
      <c r="C8" s="12" t="s">
        <v>67</v>
      </c>
      <c r="D8" s="12" t="s">
        <v>88</v>
      </c>
      <c r="E8" s="12" t="s">
        <v>89</v>
      </c>
      <c r="F8" s="12" t="s">
        <v>68</v>
      </c>
      <c r="G8" s="13">
        <v>94292.76</v>
      </c>
      <c r="H8" s="13">
        <v>94292.76</v>
      </c>
      <c r="I8" s="14">
        <v>23573.19</v>
      </c>
      <c r="J8" s="10">
        <f t="shared" si="0"/>
        <v>25</v>
      </c>
    </row>
    <row r="9" spans="1:10" ht="37.5" x14ac:dyDescent="0.2">
      <c r="A9" s="15" t="s">
        <v>29</v>
      </c>
      <c r="B9" s="12" t="s">
        <v>46</v>
      </c>
      <c r="C9" s="12" t="s">
        <v>67</v>
      </c>
      <c r="D9" s="12" t="s">
        <v>88</v>
      </c>
      <c r="E9" s="12" t="s">
        <v>89</v>
      </c>
      <c r="F9" s="12" t="s">
        <v>69</v>
      </c>
      <c r="G9" s="13">
        <v>94292.76</v>
      </c>
      <c r="H9" s="13">
        <v>94292.76</v>
      </c>
      <c r="I9" s="14">
        <v>23573.19</v>
      </c>
      <c r="J9" s="10">
        <f t="shared" si="0"/>
        <v>25</v>
      </c>
    </row>
    <row r="10" spans="1:10" ht="37.5" x14ac:dyDescent="0.2">
      <c r="A10" s="15" t="s">
        <v>52</v>
      </c>
      <c r="B10" s="12" t="s">
        <v>46</v>
      </c>
      <c r="C10" s="12" t="s">
        <v>47</v>
      </c>
      <c r="D10" s="12"/>
      <c r="E10" s="12"/>
      <c r="F10" s="12"/>
      <c r="G10" s="13">
        <f>G11+G14+G17+G20+G23+G26+G29+G32+G35+G37+G40+G43+G46+G52+G55+G58+G61+G64+G67+G70+G73+G76+G85+G88+G91+G49</f>
        <v>50503877.07</v>
      </c>
      <c r="H10" s="13">
        <f>H11+H14+H17+H20+H23+H26+H29+H32+H35+H37+H40+H43+H46+H52+H55+H58+H61+H64+H67+H70+H73+H76+H85+H88+H91+H49</f>
        <v>65860349.100000009</v>
      </c>
      <c r="I10" s="13">
        <f>I11+I14+I17+I20+I23+I26+I29+I32+I35+I37+I40+I43+I46+I52+I55+I58+I61+I64+I67+I70+I73+I76+I85+I88+I91+I49</f>
        <v>7742566.8100000005</v>
      </c>
      <c r="J10" s="10">
        <f t="shared" si="0"/>
        <v>11.756036698566481</v>
      </c>
    </row>
    <row r="11" spans="1:10" ht="56.25" x14ac:dyDescent="0.2">
      <c r="A11" s="16" t="s">
        <v>15</v>
      </c>
      <c r="B11" s="12" t="s">
        <v>46</v>
      </c>
      <c r="C11" s="12" t="s">
        <v>47</v>
      </c>
      <c r="D11" s="12" t="s">
        <v>35</v>
      </c>
      <c r="E11" s="12" t="s">
        <v>105</v>
      </c>
      <c r="F11" s="12"/>
      <c r="G11" s="13">
        <v>0</v>
      </c>
      <c r="H11" s="13">
        <v>100000</v>
      </c>
      <c r="I11" s="14">
        <v>10820</v>
      </c>
      <c r="J11" s="10">
        <f t="shared" si="0"/>
        <v>10.82</v>
      </c>
    </row>
    <row r="12" spans="1:10" ht="56.25" x14ac:dyDescent="0.2">
      <c r="A12" s="16" t="s">
        <v>53</v>
      </c>
      <c r="B12" s="12" t="s">
        <v>46</v>
      </c>
      <c r="C12" s="12" t="s">
        <v>47</v>
      </c>
      <c r="D12" s="12" t="s">
        <v>35</v>
      </c>
      <c r="E12" s="12" t="s">
        <v>105</v>
      </c>
      <c r="F12" s="12" t="s">
        <v>44</v>
      </c>
      <c r="G12" s="13">
        <v>0</v>
      </c>
      <c r="H12" s="13">
        <v>100000</v>
      </c>
      <c r="I12" s="14">
        <v>10820</v>
      </c>
      <c r="J12" s="10">
        <f t="shared" si="0"/>
        <v>10.82</v>
      </c>
    </row>
    <row r="13" spans="1:10" ht="56.25" x14ac:dyDescent="0.2">
      <c r="A13" s="16" t="s">
        <v>54</v>
      </c>
      <c r="B13" s="12" t="s">
        <v>46</v>
      </c>
      <c r="C13" s="12" t="s">
        <v>47</v>
      </c>
      <c r="D13" s="12" t="s">
        <v>35</v>
      </c>
      <c r="E13" s="12" t="s">
        <v>105</v>
      </c>
      <c r="F13" s="12" t="s">
        <v>45</v>
      </c>
      <c r="G13" s="13">
        <v>0</v>
      </c>
      <c r="H13" s="13">
        <v>100000</v>
      </c>
      <c r="I13" s="14">
        <v>10820</v>
      </c>
      <c r="J13" s="10">
        <f t="shared" si="0"/>
        <v>10.82</v>
      </c>
    </row>
    <row r="14" spans="1:10" ht="37.5" x14ac:dyDescent="0.2">
      <c r="A14" s="16" t="s">
        <v>11</v>
      </c>
      <c r="B14" s="12" t="s">
        <v>46</v>
      </c>
      <c r="C14" s="12" t="s">
        <v>47</v>
      </c>
      <c r="D14" s="12" t="s">
        <v>35</v>
      </c>
      <c r="E14" s="12" t="s">
        <v>95</v>
      </c>
      <c r="F14" s="12"/>
      <c r="G14" s="13">
        <v>9000</v>
      </c>
      <c r="H14" s="13">
        <v>9000</v>
      </c>
      <c r="I14" s="14">
        <v>9000</v>
      </c>
      <c r="J14" s="10">
        <f t="shared" si="0"/>
        <v>100</v>
      </c>
    </row>
    <row r="15" spans="1:10" x14ac:dyDescent="0.2">
      <c r="A15" s="16" t="s">
        <v>12</v>
      </c>
      <c r="B15" s="12" t="s">
        <v>46</v>
      </c>
      <c r="C15" s="12" t="s">
        <v>47</v>
      </c>
      <c r="D15" s="12" t="s">
        <v>35</v>
      </c>
      <c r="E15" s="12" t="s">
        <v>95</v>
      </c>
      <c r="F15" s="12" t="s">
        <v>70</v>
      </c>
      <c r="G15" s="13">
        <v>9000</v>
      </c>
      <c r="H15" s="13">
        <v>9000</v>
      </c>
      <c r="I15" s="14">
        <v>9000</v>
      </c>
      <c r="J15" s="10">
        <f t="shared" si="0"/>
        <v>100</v>
      </c>
    </row>
    <row r="16" spans="1:10" ht="37.5" x14ac:dyDescent="0.2">
      <c r="A16" s="16" t="s">
        <v>13</v>
      </c>
      <c r="B16" s="12" t="s">
        <v>46</v>
      </c>
      <c r="C16" s="12" t="s">
        <v>47</v>
      </c>
      <c r="D16" s="12" t="s">
        <v>35</v>
      </c>
      <c r="E16" s="12" t="s">
        <v>95</v>
      </c>
      <c r="F16" s="12" t="s">
        <v>71</v>
      </c>
      <c r="G16" s="13">
        <v>9000</v>
      </c>
      <c r="H16" s="13">
        <v>9000</v>
      </c>
      <c r="I16" s="14">
        <v>9000</v>
      </c>
      <c r="J16" s="10">
        <f t="shared" si="0"/>
        <v>100</v>
      </c>
    </row>
    <row r="17" spans="1:10" ht="56.25" x14ac:dyDescent="0.2">
      <c r="A17" s="16" t="s">
        <v>8</v>
      </c>
      <c r="B17" s="12" t="s">
        <v>46</v>
      </c>
      <c r="C17" s="12" t="s">
        <v>47</v>
      </c>
      <c r="D17" s="12" t="s">
        <v>35</v>
      </c>
      <c r="E17" s="12" t="s">
        <v>94</v>
      </c>
      <c r="F17" s="12"/>
      <c r="G17" s="13">
        <v>110000</v>
      </c>
      <c r="H17" s="13">
        <v>110000</v>
      </c>
      <c r="I17" s="14">
        <v>0</v>
      </c>
      <c r="J17" s="10">
        <f t="shared" si="0"/>
        <v>0</v>
      </c>
    </row>
    <row r="18" spans="1:10" ht="56.25" x14ac:dyDescent="0.2">
      <c r="A18" s="16" t="s">
        <v>53</v>
      </c>
      <c r="B18" s="12" t="s">
        <v>46</v>
      </c>
      <c r="C18" s="12" t="s">
        <v>47</v>
      </c>
      <c r="D18" s="12" t="s">
        <v>35</v>
      </c>
      <c r="E18" s="12" t="s">
        <v>94</v>
      </c>
      <c r="F18" s="12" t="s">
        <v>44</v>
      </c>
      <c r="G18" s="13">
        <v>110000</v>
      </c>
      <c r="H18" s="13">
        <v>110000</v>
      </c>
      <c r="I18" s="14">
        <v>0</v>
      </c>
      <c r="J18" s="10">
        <f t="shared" si="0"/>
        <v>0</v>
      </c>
    </row>
    <row r="19" spans="1:10" ht="56.25" x14ac:dyDescent="0.2">
      <c r="A19" s="16" t="s">
        <v>54</v>
      </c>
      <c r="B19" s="12" t="s">
        <v>46</v>
      </c>
      <c r="C19" s="12" t="s">
        <v>47</v>
      </c>
      <c r="D19" s="12" t="s">
        <v>35</v>
      </c>
      <c r="E19" s="12" t="s">
        <v>94</v>
      </c>
      <c r="F19" s="12" t="s">
        <v>45</v>
      </c>
      <c r="G19" s="13">
        <v>110000</v>
      </c>
      <c r="H19" s="13">
        <v>110000</v>
      </c>
      <c r="I19" s="14">
        <v>0</v>
      </c>
      <c r="J19" s="10">
        <f t="shared" si="0"/>
        <v>0</v>
      </c>
    </row>
    <row r="20" spans="1:10" ht="37.5" x14ac:dyDescent="0.2">
      <c r="A20" s="16" t="s">
        <v>10</v>
      </c>
      <c r="B20" s="12" t="s">
        <v>46</v>
      </c>
      <c r="C20" s="12" t="s">
        <v>47</v>
      </c>
      <c r="D20" s="12" t="s">
        <v>35</v>
      </c>
      <c r="E20" s="12" t="s">
        <v>103</v>
      </c>
      <c r="F20" s="12"/>
      <c r="G20" s="13">
        <v>280000</v>
      </c>
      <c r="H20" s="13">
        <v>255000</v>
      </c>
      <c r="I20" s="14">
        <v>0</v>
      </c>
      <c r="J20" s="10">
        <f t="shared" si="0"/>
        <v>0</v>
      </c>
    </row>
    <row r="21" spans="1:10" ht="56.25" x14ac:dyDescent="0.2">
      <c r="A21" s="16" t="s">
        <v>53</v>
      </c>
      <c r="B21" s="12" t="s">
        <v>46</v>
      </c>
      <c r="C21" s="12" t="s">
        <v>47</v>
      </c>
      <c r="D21" s="12" t="s">
        <v>35</v>
      </c>
      <c r="E21" s="12" t="s">
        <v>103</v>
      </c>
      <c r="F21" s="12" t="s">
        <v>44</v>
      </c>
      <c r="G21" s="13">
        <v>280000</v>
      </c>
      <c r="H21" s="13">
        <v>255000</v>
      </c>
      <c r="I21" s="14">
        <v>0</v>
      </c>
      <c r="J21" s="10">
        <f t="shared" si="0"/>
        <v>0</v>
      </c>
    </row>
    <row r="22" spans="1:10" ht="56.25" x14ac:dyDescent="0.2">
      <c r="A22" s="16" t="s">
        <v>54</v>
      </c>
      <c r="B22" s="12" t="s">
        <v>46</v>
      </c>
      <c r="C22" s="12" t="s">
        <v>47</v>
      </c>
      <c r="D22" s="12" t="s">
        <v>35</v>
      </c>
      <c r="E22" s="12" t="s">
        <v>103</v>
      </c>
      <c r="F22" s="12" t="s">
        <v>45</v>
      </c>
      <c r="G22" s="13">
        <v>280000</v>
      </c>
      <c r="H22" s="13">
        <v>255000</v>
      </c>
      <c r="I22" s="14">
        <v>0</v>
      </c>
      <c r="J22" s="10">
        <f t="shared" si="0"/>
        <v>0</v>
      </c>
    </row>
    <row r="23" spans="1:10" ht="56.25" x14ac:dyDescent="0.2">
      <c r="A23" s="17" t="s">
        <v>9</v>
      </c>
      <c r="B23" s="12" t="s">
        <v>46</v>
      </c>
      <c r="C23" s="12" t="s">
        <v>47</v>
      </c>
      <c r="D23" s="12" t="s">
        <v>35</v>
      </c>
      <c r="E23" s="12" t="s">
        <v>104</v>
      </c>
      <c r="F23" s="12"/>
      <c r="G23" s="13">
        <v>102500</v>
      </c>
      <c r="H23" s="13">
        <v>127500</v>
      </c>
      <c r="I23" s="14">
        <v>21420.080000000002</v>
      </c>
      <c r="J23" s="10">
        <f t="shared" si="0"/>
        <v>16.800062745098039</v>
      </c>
    </row>
    <row r="24" spans="1:10" ht="56.25" x14ac:dyDescent="0.2">
      <c r="A24" s="16" t="s">
        <v>53</v>
      </c>
      <c r="B24" s="12" t="s">
        <v>46</v>
      </c>
      <c r="C24" s="12" t="s">
        <v>47</v>
      </c>
      <c r="D24" s="12" t="s">
        <v>35</v>
      </c>
      <c r="E24" s="12" t="s">
        <v>104</v>
      </c>
      <c r="F24" s="12" t="s">
        <v>44</v>
      </c>
      <c r="G24" s="13">
        <v>102500</v>
      </c>
      <c r="H24" s="13">
        <v>127500</v>
      </c>
      <c r="I24" s="14">
        <v>21420.080000000002</v>
      </c>
      <c r="J24" s="10">
        <f t="shared" si="0"/>
        <v>16.800062745098039</v>
      </c>
    </row>
    <row r="25" spans="1:10" ht="56.25" x14ac:dyDescent="0.2">
      <c r="A25" s="16" t="s">
        <v>54</v>
      </c>
      <c r="B25" s="12" t="s">
        <v>46</v>
      </c>
      <c r="C25" s="12" t="s">
        <v>47</v>
      </c>
      <c r="D25" s="12" t="s">
        <v>35</v>
      </c>
      <c r="E25" s="12" t="s">
        <v>104</v>
      </c>
      <c r="F25" s="12" t="s">
        <v>45</v>
      </c>
      <c r="G25" s="13">
        <v>102500</v>
      </c>
      <c r="H25" s="13">
        <v>127500</v>
      </c>
      <c r="I25" s="14">
        <v>21420.080000000002</v>
      </c>
      <c r="J25" s="10">
        <f t="shared" si="0"/>
        <v>16.800062745098039</v>
      </c>
    </row>
    <row r="26" spans="1:10" ht="131.25" x14ac:dyDescent="0.2">
      <c r="A26" s="16" t="s">
        <v>16</v>
      </c>
      <c r="B26" s="12" t="s">
        <v>46</v>
      </c>
      <c r="C26" s="12" t="s">
        <v>47</v>
      </c>
      <c r="D26" s="12" t="s">
        <v>36</v>
      </c>
      <c r="E26" s="12" t="s">
        <v>92</v>
      </c>
      <c r="F26" s="12"/>
      <c r="G26" s="13">
        <v>500000</v>
      </c>
      <c r="H26" s="13">
        <v>500000</v>
      </c>
      <c r="I26" s="14">
        <v>83333.34</v>
      </c>
      <c r="J26" s="10">
        <f t="shared" si="0"/>
        <v>16.666667999999998</v>
      </c>
    </row>
    <row r="27" spans="1:10" x14ac:dyDescent="0.2">
      <c r="A27" s="16" t="s">
        <v>12</v>
      </c>
      <c r="B27" s="12" t="s">
        <v>46</v>
      </c>
      <c r="C27" s="12" t="s">
        <v>47</v>
      </c>
      <c r="D27" s="12" t="s">
        <v>36</v>
      </c>
      <c r="E27" s="12" t="s">
        <v>92</v>
      </c>
      <c r="F27" s="12" t="s">
        <v>70</v>
      </c>
      <c r="G27" s="13">
        <v>500000</v>
      </c>
      <c r="H27" s="13">
        <v>500000</v>
      </c>
      <c r="I27" s="14">
        <v>83333.34</v>
      </c>
      <c r="J27" s="10">
        <f t="shared" si="0"/>
        <v>16.666667999999998</v>
      </c>
    </row>
    <row r="28" spans="1:10" ht="93.75" x14ac:dyDescent="0.2">
      <c r="A28" s="16" t="s">
        <v>56</v>
      </c>
      <c r="B28" s="12" t="s">
        <v>46</v>
      </c>
      <c r="C28" s="12" t="s">
        <v>47</v>
      </c>
      <c r="D28" s="12" t="s">
        <v>36</v>
      </c>
      <c r="E28" s="12" t="s">
        <v>92</v>
      </c>
      <c r="F28" s="12" t="s">
        <v>72</v>
      </c>
      <c r="G28" s="13">
        <v>500000</v>
      </c>
      <c r="H28" s="13">
        <v>500000</v>
      </c>
      <c r="I28" s="14">
        <v>83333.34</v>
      </c>
      <c r="J28" s="10">
        <f t="shared" si="0"/>
        <v>16.666667999999998</v>
      </c>
    </row>
    <row r="29" spans="1:10" ht="168.75" x14ac:dyDescent="0.2">
      <c r="A29" s="15" t="s">
        <v>17</v>
      </c>
      <c r="B29" s="12" t="s">
        <v>46</v>
      </c>
      <c r="C29" s="12" t="s">
        <v>47</v>
      </c>
      <c r="D29" s="12" t="s">
        <v>37</v>
      </c>
      <c r="E29" s="12" t="s">
        <v>93</v>
      </c>
      <c r="F29" s="12"/>
      <c r="G29" s="13">
        <v>14507902.300000001</v>
      </c>
      <c r="H29" s="13">
        <v>14735124.99</v>
      </c>
      <c r="I29" s="14">
        <v>3038446.64</v>
      </c>
      <c r="J29" s="10">
        <f t="shared" ref="J29:J62" si="1">I29/H29*100</f>
        <v>20.620433434138111</v>
      </c>
    </row>
    <row r="30" spans="1:10" x14ac:dyDescent="0.2">
      <c r="A30" s="16" t="s">
        <v>18</v>
      </c>
      <c r="B30" s="12" t="s">
        <v>46</v>
      </c>
      <c r="C30" s="12" t="s">
        <v>47</v>
      </c>
      <c r="D30" s="12" t="s">
        <v>37</v>
      </c>
      <c r="E30" s="12" t="s">
        <v>93</v>
      </c>
      <c r="F30" s="12" t="s">
        <v>73</v>
      </c>
      <c r="G30" s="13">
        <v>14507902.300000001</v>
      </c>
      <c r="H30" s="13">
        <v>14735124.99</v>
      </c>
      <c r="I30" s="14">
        <v>3038446.64</v>
      </c>
      <c r="J30" s="10">
        <f t="shared" si="1"/>
        <v>20.620433434138111</v>
      </c>
    </row>
    <row r="31" spans="1:10" x14ac:dyDescent="0.2">
      <c r="A31" s="16" t="s">
        <v>19</v>
      </c>
      <c r="B31" s="12" t="s">
        <v>46</v>
      </c>
      <c r="C31" s="12" t="s">
        <v>47</v>
      </c>
      <c r="D31" s="12" t="s">
        <v>37</v>
      </c>
      <c r="E31" s="12" t="s">
        <v>93</v>
      </c>
      <c r="F31" s="12" t="s">
        <v>74</v>
      </c>
      <c r="G31" s="13">
        <v>14507902.300000001</v>
      </c>
      <c r="H31" s="13">
        <v>14735124.99</v>
      </c>
      <c r="I31" s="14">
        <v>3038446.64</v>
      </c>
      <c r="J31" s="10">
        <f t="shared" si="1"/>
        <v>20.620433434138111</v>
      </c>
    </row>
    <row r="32" spans="1:10" s="18" customFormat="1" x14ac:dyDescent="0.2">
      <c r="A32" s="15" t="s">
        <v>23</v>
      </c>
      <c r="B32" s="12" t="s">
        <v>46</v>
      </c>
      <c r="C32" s="12" t="s">
        <v>47</v>
      </c>
      <c r="D32" s="12" t="s">
        <v>40</v>
      </c>
      <c r="E32" s="12" t="s">
        <v>106</v>
      </c>
      <c r="F32" s="12" t="s">
        <v>44</v>
      </c>
      <c r="G32" s="13">
        <v>5396925.29</v>
      </c>
      <c r="H32" s="13">
        <v>5156822.96</v>
      </c>
      <c r="I32" s="14">
        <v>110503.56</v>
      </c>
      <c r="J32" s="10">
        <f t="shared" ref="J32" si="2">I32/H32*100</f>
        <v>2.1428612317534359</v>
      </c>
    </row>
    <row r="33" spans="1:10" ht="56.25" x14ac:dyDescent="0.2">
      <c r="A33" s="15" t="s">
        <v>53</v>
      </c>
      <c r="B33" s="12" t="s">
        <v>46</v>
      </c>
      <c r="C33" s="12" t="s">
        <v>47</v>
      </c>
      <c r="D33" s="12" t="s">
        <v>40</v>
      </c>
      <c r="E33" s="12" t="s">
        <v>106</v>
      </c>
      <c r="F33" s="12" t="s">
        <v>44</v>
      </c>
      <c r="G33" s="13">
        <v>5396925.29</v>
      </c>
      <c r="H33" s="13">
        <v>5156822.96</v>
      </c>
      <c r="I33" s="14">
        <v>110503.56</v>
      </c>
      <c r="J33" s="10">
        <f t="shared" si="1"/>
        <v>2.1428612317534359</v>
      </c>
    </row>
    <row r="34" spans="1:10" ht="56.25" x14ac:dyDescent="0.2">
      <c r="A34" s="16" t="s">
        <v>54</v>
      </c>
      <c r="B34" s="12" t="s">
        <v>46</v>
      </c>
      <c r="C34" s="12" t="s">
        <v>47</v>
      </c>
      <c r="D34" s="12" t="s">
        <v>40</v>
      </c>
      <c r="E34" s="12" t="s">
        <v>106</v>
      </c>
      <c r="F34" s="12" t="s">
        <v>45</v>
      </c>
      <c r="G34" s="13">
        <v>5396925.29</v>
      </c>
      <c r="H34" s="13">
        <v>5156822.96</v>
      </c>
      <c r="I34" s="14">
        <v>110503.56</v>
      </c>
      <c r="J34" s="10">
        <f t="shared" ref="J34:J41" si="3">I34/H34*100</f>
        <v>2.1428612317534359</v>
      </c>
    </row>
    <row r="35" spans="1:10" ht="56.25" x14ac:dyDescent="0.2">
      <c r="A35" s="16" t="s">
        <v>57</v>
      </c>
      <c r="B35" s="12" t="s">
        <v>46</v>
      </c>
      <c r="C35" s="12" t="s">
        <v>47</v>
      </c>
      <c r="D35" s="12" t="s">
        <v>39</v>
      </c>
      <c r="E35" s="12" t="s">
        <v>106</v>
      </c>
      <c r="F35" s="12" t="s">
        <v>75</v>
      </c>
      <c r="G35" s="13">
        <v>2280000</v>
      </c>
      <c r="H35" s="13">
        <v>2280000</v>
      </c>
      <c r="I35" s="14">
        <v>0</v>
      </c>
      <c r="J35" s="10">
        <f t="shared" si="3"/>
        <v>0</v>
      </c>
    </row>
    <row r="36" spans="1:10" x14ac:dyDescent="0.2">
      <c r="A36" s="16" t="s">
        <v>58</v>
      </c>
      <c r="B36" s="12" t="s">
        <v>46</v>
      </c>
      <c r="C36" s="12" t="s">
        <v>47</v>
      </c>
      <c r="D36" s="12" t="s">
        <v>39</v>
      </c>
      <c r="E36" s="12" t="s">
        <v>106</v>
      </c>
      <c r="F36" s="12" t="s">
        <v>76</v>
      </c>
      <c r="G36" s="13">
        <v>2280000</v>
      </c>
      <c r="H36" s="13">
        <v>2280000</v>
      </c>
      <c r="I36" s="14">
        <v>0</v>
      </c>
      <c r="J36" s="10">
        <f t="shared" si="3"/>
        <v>0</v>
      </c>
    </row>
    <row r="37" spans="1:10" ht="93.75" x14ac:dyDescent="0.2">
      <c r="A37" s="15" t="s">
        <v>20</v>
      </c>
      <c r="B37" s="12" t="s">
        <v>46</v>
      </c>
      <c r="C37" s="12" t="s">
        <v>47</v>
      </c>
      <c r="D37" s="12" t="s">
        <v>38</v>
      </c>
      <c r="E37" s="12" t="s">
        <v>109</v>
      </c>
      <c r="F37" s="12"/>
      <c r="G37" s="13">
        <v>299730.24</v>
      </c>
      <c r="H37" s="13">
        <v>299730.24</v>
      </c>
      <c r="I37" s="14">
        <v>33343.839999999997</v>
      </c>
      <c r="J37" s="10">
        <f t="shared" si="3"/>
        <v>11.124616588569774</v>
      </c>
    </row>
    <row r="38" spans="1:10" ht="56.25" x14ac:dyDescent="0.2">
      <c r="A38" s="16" t="s">
        <v>53</v>
      </c>
      <c r="B38" s="12" t="s">
        <v>46</v>
      </c>
      <c r="C38" s="12" t="s">
        <v>47</v>
      </c>
      <c r="D38" s="12" t="s">
        <v>38</v>
      </c>
      <c r="E38" s="12" t="s">
        <v>109</v>
      </c>
      <c r="F38" s="12" t="s">
        <v>44</v>
      </c>
      <c r="G38" s="13">
        <v>299730.24</v>
      </c>
      <c r="H38" s="13">
        <v>299730.24</v>
      </c>
      <c r="I38" s="14">
        <v>33343.839999999997</v>
      </c>
      <c r="J38" s="10">
        <f t="shared" si="3"/>
        <v>11.124616588569774</v>
      </c>
    </row>
    <row r="39" spans="1:10" ht="56.25" x14ac:dyDescent="0.2">
      <c r="A39" s="16" t="s">
        <v>54</v>
      </c>
      <c r="B39" s="12" t="s">
        <v>46</v>
      </c>
      <c r="C39" s="12" t="s">
        <v>47</v>
      </c>
      <c r="D39" s="12" t="s">
        <v>38</v>
      </c>
      <c r="E39" s="12" t="s">
        <v>109</v>
      </c>
      <c r="F39" s="12" t="s">
        <v>45</v>
      </c>
      <c r="G39" s="13">
        <v>299730.24</v>
      </c>
      <c r="H39" s="13">
        <v>299730.24</v>
      </c>
      <c r="I39" s="14">
        <v>33343.839999999997</v>
      </c>
      <c r="J39" s="10">
        <f t="shared" si="3"/>
        <v>11.124616588569774</v>
      </c>
    </row>
    <row r="40" spans="1:10" ht="37.5" x14ac:dyDescent="0.2">
      <c r="A40" s="16" t="s">
        <v>21</v>
      </c>
      <c r="B40" s="12" t="s">
        <v>46</v>
      </c>
      <c r="C40" s="12" t="s">
        <v>47</v>
      </c>
      <c r="D40" s="12" t="s">
        <v>38</v>
      </c>
      <c r="E40" s="12" t="s">
        <v>111</v>
      </c>
      <c r="F40" s="12"/>
      <c r="G40" s="13">
        <v>0</v>
      </c>
      <c r="H40" s="13">
        <v>210047.37</v>
      </c>
      <c r="I40" s="14">
        <v>0</v>
      </c>
      <c r="J40" s="10">
        <f t="shared" si="3"/>
        <v>0</v>
      </c>
    </row>
    <row r="41" spans="1:10" ht="56.25" x14ac:dyDescent="0.2">
      <c r="A41" s="15" t="s">
        <v>53</v>
      </c>
      <c r="B41" s="12" t="s">
        <v>46</v>
      </c>
      <c r="C41" s="12" t="s">
        <v>47</v>
      </c>
      <c r="D41" s="12" t="s">
        <v>38</v>
      </c>
      <c r="E41" s="12" t="s">
        <v>111</v>
      </c>
      <c r="F41" s="12" t="s">
        <v>44</v>
      </c>
      <c r="G41" s="13">
        <v>0</v>
      </c>
      <c r="H41" s="13">
        <v>210047.37</v>
      </c>
      <c r="I41" s="14">
        <v>0</v>
      </c>
      <c r="J41" s="10">
        <f t="shared" si="3"/>
        <v>0</v>
      </c>
    </row>
    <row r="42" spans="1:10" ht="56.25" x14ac:dyDescent="0.2">
      <c r="A42" s="15" t="s">
        <v>54</v>
      </c>
      <c r="B42" s="12" t="s">
        <v>46</v>
      </c>
      <c r="C42" s="12" t="s">
        <v>47</v>
      </c>
      <c r="D42" s="12" t="s">
        <v>38</v>
      </c>
      <c r="E42" s="12" t="s">
        <v>111</v>
      </c>
      <c r="F42" s="12" t="s">
        <v>45</v>
      </c>
      <c r="G42" s="13">
        <v>0</v>
      </c>
      <c r="H42" s="13">
        <v>210047.37</v>
      </c>
      <c r="I42" s="14">
        <v>0</v>
      </c>
      <c r="J42" s="10">
        <f t="shared" si="1"/>
        <v>0</v>
      </c>
    </row>
    <row r="43" spans="1:10" ht="37.5" x14ac:dyDescent="0.2">
      <c r="A43" s="16" t="s">
        <v>59</v>
      </c>
      <c r="B43" s="12" t="s">
        <v>46</v>
      </c>
      <c r="C43" s="12" t="s">
        <v>47</v>
      </c>
      <c r="D43" s="12" t="s">
        <v>39</v>
      </c>
      <c r="E43" s="12" t="s">
        <v>110</v>
      </c>
      <c r="F43" s="12"/>
      <c r="G43" s="13">
        <v>2041581</v>
      </c>
      <c r="H43" s="13">
        <v>2041581</v>
      </c>
      <c r="I43" s="14">
        <v>101976</v>
      </c>
      <c r="J43" s="10">
        <f t="shared" si="1"/>
        <v>4.9949524412697812</v>
      </c>
    </row>
    <row r="44" spans="1:10" ht="56.25" x14ac:dyDescent="0.2">
      <c r="A44" s="16" t="s">
        <v>53</v>
      </c>
      <c r="B44" s="12" t="s">
        <v>46</v>
      </c>
      <c r="C44" s="12" t="s">
        <v>47</v>
      </c>
      <c r="D44" s="12" t="s">
        <v>39</v>
      </c>
      <c r="E44" s="12" t="s">
        <v>110</v>
      </c>
      <c r="F44" s="12" t="s">
        <v>44</v>
      </c>
      <c r="G44" s="13">
        <v>2041581</v>
      </c>
      <c r="H44" s="13">
        <v>2041581</v>
      </c>
      <c r="I44" s="14">
        <v>101976</v>
      </c>
      <c r="J44" s="10">
        <f t="shared" si="1"/>
        <v>4.9949524412697812</v>
      </c>
    </row>
    <row r="45" spans="1:10" ht="56.25" x14ac:dyDescent="0.2">
      <c r="A45" s="16" t="s">
        <v>54</v>
      </c>
      <c r="B45" s="12" t="s">
        <v>46</v>
      </c>
      <c r="C45" s="12" t="s">
        <v>47</v>
      </c>
      <c r="D45" s="12" t="s">
        <v>39</v>
      </c>
      <c r="E45" s="12" t="s">
        <v>110</v>
      </c>
      <c r="F45" s="12" t="s">
        <v>45</v>
      </c>
      <c r="G45" s="13">
        <v>2041581</v>
      </c>
      <c r="H45" s="13">
        <v>2041581</v>
      </c>
      <c r="I45" s="14">
        <v>101976</v>
      </c>
      <c r="J45" s="10">
        <f t="shared" si="1"/>
        <v>4.9949524412697812</v>
      </c>
    </row>
    <row r="46" spans="1:10" ht="150" x14ac:dyDescent="0.2">
      <c r="A46" s="16" t="s">
        <v>26</v>
      </c>
      <c r="B46" s="12" t="s">
        <v>46</v>
      </c>
      <c r="C46" s="12" t="s">
        <v>47</v>
      </c>
      <c r="D46" s="12" t="s">
        <v>40</v>
      </c>
      <c r="E46" s="12" t="s">
        <v>102</v>
      </c>
      <c r="F46" s="12"/>
      <c r="G46" s="13">
        <v>170000</v>
      </c>
      <c r="H46" s="13">
        <v>170000</v>
      </c>
      <c r="I46" s="14">
        <v>0</v>
      </c>
      <c r="J46" s="10">
        <f t="shared" si="1"/>
        <v>0</v>
      </c>
    </row>
    <row r="47" spans="1:10" x14ac:dyDescent="0.2">
      <c r="A47" s="16" t="s">
        <v>18</v>
      </c>
      <c r="B47" s="12" t="s">
        <v>46</v>
      </c>
      <c r="C47" s="12" t="s">
        <v>47</v>
      </c>
      <c r="D47" s="12" t="s">
        <v>40</v>
      </c>
      <c r="E47" s="12" t="s">
        <v>102</v>
      </c>
      <c r="F47" s="12" t="s">
        <v>73</v>
      </c>
      <c r="G47" s="13">
        <v>170000</v>
      </c>
      <c r="H47" s="13">
        <v>170000</v>
      </c>
      <c r="I47" s="14">
        <v>0</v>
      </c>
      <c r="J47" s="10">
        <f t="shared" si="1"/>
        <v>0</v>
      </c>
    </row>
    <row r="48" spans="1:10" x14ac:dyDescent="0.2">
      <c r="A48" s="16" t="s">
        <v>19</v>
      </c>
      <c r="B48" s="12" t="s">
        <v>46</v>
      </c>
      <c r="C48" s="12" t="s">
        <v>47</v>
      </c>
      <c r="D48" s="12" t="s">
        <v>40</v>
      </c>
      <c r="E48" s="12" t="s">
        <v>102</v>
      </c>
      <c r="F48" s="12" t="s">
        <v>74</v>
      </c>
      <c r="G48" s="13">
        <v>170000</v>
      </c>
      <c r="H48" s="13">
        <v>170000</v>
      </c>
      <c r="I48" s="14">
        <v>0</v>
      </c>
      <c r="J48" s="10">
        <f t="shared" si="1"/>
        <v>0</v>
      </c>
    </row>
    <row r="49" spans="1:10" ht="112.5" x14ac:dyDescent="0.2">
      <c r="A49" s="15" t="s">
        <v>24</v>
      </c>
      <c r="B49" s="12" t="s">
        <v>46</v>
      </c>
      <c r="C49" s="12" t="s">
        <v>47</v>
      </c>
      <c r="D49" s="12" t="s">
        <v>40</v>
      </c>
      <c r="E49" s="12" t="s">
        <v>107</v>
      </c>
      <c r="F49" s="12"/>
      <c r="G49" s="13">
        <v>4370000</v>
      </c>
      <c r="H49" s="13">
        <v>4370000</v>
      </c>
      <c r="I49" s="14">
        <v>1092000</v>
      </c>
      <c r="J49" s="10">
        <f t="shared" si="1"/>
        <v>24.988558352402745</v>
      </c>
    </row>
    <row r="50" spans="1:10" x14ac:dyDescent="0.2">
      <c r="A50" s="16" t="s">
        <v>18</v>
      </c>
      <c r="B50" s="12" t="s">
        <v>46</v>
      </c>
      <c r="C50" s="12" t="s">
        <v>47</v>
      </c>
      <c r="D50" s="12" t="s">
        <v>40</v>
      </c>
      <c r="E50" s="12" t="s">
        <v>107</v>
      </c>
      <c r="F50" s="12" t="s">
        <v>73</v>
      </c>
      <c r="G50" s="13">
        <v>4370000</v>
      </c>
      <c r="H50" s="13">
        <v>4370000</v>
      </c>
      <c r="I50" s="14">
        <v>1092000</v>
      </c>
      <c r="J50" s="10">
        <f t="shared" si="1"/>
        <v>24.988558352402745</v>
      </c>
    </row>
    <row r="51" spans="1:10" x14ac:dyDescent="0.2">
      <c r="A51" s="16" t="s">
        <v>19</v>
      </c>
      <c r="B51" s="12" t="s">
        <v>46</v>
      </c>
      <c r="C51" s="12" t="s">
        <v>47</v>
      </c>
      <c r="D51" s="12" t="s">
        <v>40</v>
      </c>
      <c r="E51" s="12" t="s">
        <v>107</v>
      </c>
      <c r="F51" s="12" t="s">
        <v>74</v>
      </c>
      <c r="G51" s="13">
        <v>4370000</v>
      </c>
      <c r="H51" s="13">
        <v>4370000</v>
      </c>
      <c r="I51" s="14">
        <v>1092000</v>
      </c>
      <c r="J51" s="10">
        <f t="shared" si="1"/>
        <v>24.988558352402745</v>
      </c>
    </row>
    <row r="52" spans="1:10" ht="150" x14ac:dyDescent="0.2">
      <c r="A52" s="16" t="s">
        <v>22</v>
      </c>
      <c r="B52" s="12" t="s">
        <v>46</v>
      </c>
      <c r="C52" s="12" t="s">
        <v>47</v>
      </c>
      <c r="D52" s="12" t="s">
        <v>39</v>
      </c>
      <c r="E52" s="12" t="s">
        <v>108</v>
      </c>
      <c r="F52" s="12"/>
      <c r="G52" s="13">
        <v>7868680.4000000004</v>
      </c>
      <c r="H52" s="13">
        <v>7868680.4000000004</v>
      </c>
      <c r="I52" s="14">
        <v>0</v>
      </c>
      <c r="J52" s="10">
        <f t="shared" si="1"/>
        <v>0</v>
      </c>
    </row>
    <row r="53" spans="1:10" x14ac:dyDescent="0.2">
      <c r="A53" s="16" t="s">
        <v>18</v>
      </c>
      <c r="B53" s="12" t="s">
        <v>46</v>
      </c>
      <c r="C53" s="12" t="s">
        <v>47</v>
      </c>
      <c r="D53" s="12" t="s">
        <v>39</v>
      </c>
      <c r="E53" s="12" t="s">
        <v>108</v>
      </c>
      <c r="F53" s="12" t="s">
        <v>73</v>
      </c>
      <c r="G53" s="13">
        <v>7868680.4000000004</v>
      </c>
      <c r="H53" s="13">
        <v>7868680.4000000004</v>
      </c>
      <c r="I53" s="14">
        <v>0</v>
      </c>
      <c r="J53" s="10">
        <f t="shared" ref="J53:J60" si="4">I53/H53*100</f>
        <v>0</v>
      </c>
    </row>
    <row r="54" spans="1:10" x14ac:dyDescent="0.2">
      <c r="A54" s="16" t="s">
        <v>19</v>
      </c>
      <c r="B54" s="12" t="s">
        <v>46</v>
      </c>
      <c r="C54" s="12" t="s">
        <v>47</v>
      </c>
      <c r="D54" s="12" t="s">
        <v>39</v>
      </c>
      <c r="E54" s="12" t="s">
        <v>108</v>
      </c>
      <c r="F54" s="12" t="s">
        <v>74</v>
      </c>
      <c r="G54" s="13">
        <v>7868680.4000000004</v>
      </c>
      <c r="H54" s="13">
        <v>7868680.4000000004</v>
      </c>
      <c r="I54" s="14">
        <v>0</v>
      </c>
      <c r="J54" s="10">
        <f t="shared" si="4"/>
        <v>0</v>
      </c>
    </row>
    <row r="55" spans="1:10" ht="131.25" x14ac:dyDescent="0.2">
      <c r="A55" s="16" t="s">
        <v>25</v>
      </c>
      <c r="B55" s="12" t="s">
        <v>46</v>
      </c>
      <c r="C55" s="12" t="s">
        <v>47</v>
      </c>
      <c r="D55" s="12" t="s">
        <v>40</v>
      </c>
      <c r="E55" s="12" t="s">
        <v>101</v>
      </c>
      <c r="F55" s="12"/>
      <c r="G55" s="13">
        <v>250000</v>
      </c>
      <c r="H55" s="13">
        <v>250000</v>
      </c>
      <c r="I55" s="14">
        <v>44515.68</v>
      </c>
      <c r="J55" s="10">
        <f t="shared" si="4"/>
        <v>17.806272</v>
      </c>
    </row>
    <row r="56" spans="1:10" x14ac:dyDescent="0.2">
      <c r="A56" s="19" t="s">
        <v>18</v>
      </c>
      <c r="B56" s="12" t="s">
        <v>46</v>
      </c>
      <c r="C56" s="12" t="s">
        <v>47</v>
      </c>
      <c r="D56" s="12" t="s">
        <v>40</v>
      </c>
      <c r="E56" s="12" t="s">
        <v>101</v>
      </c>
      <c r="F56" s="12" t="s">
        <v>73</v>
      </c>
      <c r="G56" s="13">
        <v>250000</v>
      </c>
      <c r="H56" s="13">
        <v>250000</v>
      </c>
      <c r="I56" s="14">
        <v>44515.68</v>
      </c>
      <c r="J56" s="10">
        <f t="shared" si="4"/>
        <v>17.806272</v>
      </c>
    </row>
    <row r="57" spans="1:10" x14ac:dyDescent="0.2">
      <c r="A57" s="19" t="s">
        <v>19</v>
      </c>
      <c r="B57" s="12" t="s">
        <v>46</v>
      </c>
      <c r="C57" s="12" t="s">
        <v>47</v>
      </c>
      <c r="D57" s="12" t="s">
        <v>40</v>
      </c>
      <c r="E57" s="12" t="s">
        <v>101</v>
      </c>
      <c r="F57" s="12" t="s">
        <v>74</v>
      </c>
      <c r="G57" s="13">
        <v>250000</v>
      </c>
      <c r="H57" s="13">
        <v>250000</v>
      </c>
      <c r="I57" s="14">
        <v>44515.68</v>
      </c>
      <c r="J57" s="10">
        <f t="shared" si="4"/>
        <v>17.806272</v>
      </c>
    </row>
    <row r="58" spans="1:10" ht="37.5" x14ac:dyDescent="0.2">
      <c r="A58" s="19" t="s">
        <v>27</v>
      </c>
      <c r="B58" s="12" t="s">
        <v>46</v>
      </c>
      <c r="C58" s="12" t="s">
        <v>47</v>
      </c>
      <c r="D58" s="12" t="s">
        <v>88</v>
      </c>
      <c r="E58" s="12" t="s">
        <v>89</v>
      </c>
      <c r="F58" s="20"/>
      <c r="G58" s="13">
        <v>218828.64</v>
      </c>
      <c r="H58" s="13">
        <v>218828.64</v>
      </c>
      <c r="I58" s="14">
        <v>54707.16</v>
      </c>
      <c r="J58" s="10">
        <f t="shared" si="4"/>
        <v>25</v>
      </c>
    </row>
    <row r="59" spans="1:10" ht="37.5" x14ac:dyDescent="0.2">
      <c r="A59" s="15" t="s">
        <v>28</v>
      </c>
      <c r="B59" s="12" t="s">
        <v>46</v>
      </c>
      <c r="C59" s="12" t="s">
        <v>47</v>
      </c>
      <c r="D59" s="12" t="s">
        <v>88</v>
      </c>
      <c r="E59" s="12" t="s">
        <v>89</v>
      </c>
      <c r="F59" s="12" t="s">
        <v>68</v>
      </c>
      <c r="G59" s="13">
        <v>218828.64</v>
      </c>
      <c r="H59" s="13">
        <v>218828.64</v>
      </c>
      <c r="I59" s="14">
        <v>54707.16</v>
      </c>
      <c r="J59" s="10">
        <f t="shared" si="4"/>
        <v>25</v>
      </c>
    </row>
    <row r="60" spans="1:10" ht="37.5" x14ac:dyDescent="0.2">
      <c r="A60" s="16" t="s">
        <v>29</v>
      </c>
      <c r="B60" s="12" t="s">
        <v>46</v>
      </c>
      <c r="C60" s="12" t="s">
        <v>47</v>
      </c>
      <c r="D60" s="12" t="s">
        <v>88</v>
      </c>
      <c r="E60" s="12" t="s">
        <v>89</v>
      </c>
      <c r="F60" s="12" t="s">
        <v>69</v>
      </c>
      <c r="G60" s="13">
        <v>218828.64</v>
      </c>
      <c r="H60" s="13">
        <v>218828.64</v>
      </c>
      <c r="I60" s="14">
        <v>54707.16</v>
      </c>
      <c r="J60" s="10">
        <f t="shared" si="4"/>
        <v>25</v>
      </c>
    </row>
    <row r="61" spans="1:10" ht="56.25" x14ac:dyDescent="0.2">
      <c r="A61" s="16" t="s">
        <v>30</v>
      </c>
      <c r="B61" s="12" t="s">
        <v>46</v>
      </c>
      <c r="C61" s="12" t="s">
        <v>47</v>
      </c>
      <c r="D61" s="12" t="s">
        <v>90</v>
      </c>
      <c r="E61" s="12" t="s">
        <v>91</v>
      </c>
      <c r="F61" s="12"/>
      <c r="G61" s="13">
        <v>0</v>
      </c>
      <c r="H61" s="13">
        <v>472600</v>
      </c>
      <c r="I61" s="14">
        <v>472600</v>
      </c>
      <c r="J61" s="10">
        <f t="shared" si="1"/>
        <v>100</v>
      </c>
    </row>
    <row r="62" spans="1:10" x14ac:dyDescent="0.2">
      <c r="A62" s="16" t="s">
        <v>18</v>
      </c>
      <c r="B62" s="12" t="s">
        <v>46</v>
      </c>
      <c r="C62" s="12" t="s">
        <v>47</v>
      </c>
      <c r="D62" s="12" t="s">
        <v>90</v>
      </c>
      <c r="E62" s="12" t="s">
        <v>91</v>
      </c>
      <c r="F62" s="12" t="s">
        <v>73</v>
      </c>
      <c r="G62" s="13">
        <v>0</v>
      </c>
      <c r="H62" s="13">
        <v>472600</v>
      </c>
      <c r="I62" s="14">
        <v>472600</v>
      </c>
      <c r="J62" s="10">
        <f t="shared" si="1"/>
        <v>100</v>
      </c>
    </row>
    <row r="63" spans="1:10" x14ac:dyDescent="0.2">
      <c r="A63" s="16" t="s">
        <v>19</v>
      </c>
      <c r="B63" s="12" t="s">
        <v>46</v>
      </c>
      <c r="C63" s="12" t="s">
        <v>47</v>
      </c>
      <c r="D63" s="12" t="s">
        <v>90</v>
      </c>
      <c r="E63" s="12" t="s">
        <v>91</v>
      </c>
      <c r="F63" s="12" t="s">
        <v>74</v>
      </c>
      <c r="G63" s="13">
        <v>0</v>
      </c>
      <c r="H63" s="13">
        <v>472600</v>
      </c>
      <c r="I63" s="14">
        <v>472600</v>
      </c>
      <c r="J63" s="10">
        <f t="shared" ref="J63:J103" si="5">I63/H63*100</f>
        <v>100</v>
      </c>
    </row>
    <row r="64" spans="1:10" ht="168.75" x14ac:dyDescent="0.2">
      <c r="A64" s="17" t="s">
        <v>14</v>
      </c>
      <c r="B64" s="12" t="s">
        <v>46</v>
      </c>
      <c r="C64" s="12" t="s">
        <v>47</v>
      </c>
      <c r="D64" s="12" t="s">
        <v>35</v>
      </c>
      <c r="E64" s="12" t="s">
        <v>100</v>
      </c>
      <c r="F64" s="12"/>
      <c r="G64" s="13">
        <v>200</v>
      </c>
      <c r="H64" s="13">
        <v>200</v>
      </c>
      <c r="I64" s="14">
        <v>0</v>
      </c>
      <c r="J64" s="10">
        <f t="shared" si="5"/>
        <v>0</v>
      </c>
    </row>
    <row r="65" spans="1:10" ht="56.25" x14ac:dyDescent="0.2">
      <c r="A65" s="16" t="s">
        <v>53</v>
      </c>
      <c r="B65" s="12" t="s">
        <v>46</v>
      </c>
      <c r="C65" s="12" t="s">
        <v>47</v>
      </c>
      <c r="D65" s="12" t="s">
        <v>35</v>
      </c>
      <c r="E65" s="12" t="s">
        <v>100</v>
      </c>
      <c r="F65" s="12" t="s">
        <v>44</v>
      </c>
      <c r="G65" s="13">
        <v>200</v>
      </c>
      <c r="H65" s="13">
        <v>200</v>
      </c>
      <c r="I65" s="14">
        <v>0</v>
      </c>
      <c r="J65" s="10">
        <f t="shared" si="5"/>
        <v>0</v>
      </c>
    </row>
    <row r="66" spans="1:10" ht="56.25" x14ac:dyDescent="0.2">
      <c r="A66" s="16" t="s">
        <v>54</v>
      </c>
      <c r="B66" s="12" t="s">
        <v>46</v>
      </c>
      <c r="C66" s="12" t="s">
        <v>47</v>
      </c>
      <c r="D66" s="12" t="s">
        <v>35</v>
      </c>
      <c r="E66" s="12" t="s">
        <v>100</v>
      </c>
      <c r="F66" s="12" t="s">
        <v>45</v>
      </c>
      <c r="G66" s="13">
        <v>200</v>
      </c>
      <c r="H66" s="13">
        <v>200</v>
      </c>
      <c r="I66" s="14">
        <v>0</v>
      </c>
      <c r="J66" s="10">
        <f t="shared" si="5"/>
        <v>0</v>
      </c>
    </row>
    <row r="67" spans="1:10" ht="112.5" x14ac:dyDescent="0.2">
      <c r="A67" s="16" t="s">
        <v>24</v>
      </c>
      <c r="B67" s="12" t="s">
        <v>46</v>
      </c>
      <c r="C67" s="12" t="s">
        <v>47</v>
      </c>
      <c r="D67" s="12" t="s">
        <v>40</v>
      </c>
      <c r="E67" s="12" t="s">
        <v>99</v>
      </c>
      <c r="F67" s="12"/>
      <c r="G67" s="13">
        <v>2200000</v>
      </c>
      <c r="H67" s="13">
        <v>2200000</v>
      </c>
      <c r="I67" s="14">
        <v>1321427.3500000001</v>
      </c>
      <c r="J67" s="10">
        <f t="shared" si="5"/>
        <v>60.064879545454552</v>
      </c>
    </row>
    <row r="68" spans="1:10" x14ac:dyDescent="0.2">
      <c r="A68" s="16" t="s">
        <v>18</v>
      </c>
      <c r="B68" s="12" t="s">
        <v>46</v>
      </c>
      <c r="C68" s="12" t="s">
        <v>47</v>
      </c>
      <c r="D68" s="12" t="s">
        <v>40</v>
      </c>
      <c r="E68" s="12" t="s">
        <v>99</v>
      </c>
      <c r="F68" s="12" t="s">
        <v>73</v>
      </c>
      <c r="G68" s="13">
        <v>2200000</v>
      </c>
      <c r="H68" s="13">
        <v>2200000</v>
      </c>
      <c r="I68" s="14">
        <v>1321427.3500000001</v>
      </c>
      <c r="J68" s="10">
        <f t="shared" si="5"/>
        <v>60.064879545454552</v>
      </c>
    </row>
    <row r="69" spans="1:10" x14ac:dyDescent="0.2">
      <c r="A69" s="16" t="s">
        <v>19</v>
      </c>
      <c r="B69" s="12" t="s">
        <v>46</v>
      </c>
      <c r="C69" s="12" t="s">
        <v>47</v>
      </c>
      <c r="D69" s="12" t="s">
        <v>40</v>
      </c>
      <c r="E69" s="12" t="s">
        <v>99</v>
      </c>
      <c r="F69" s="12" t="s">
        <v>74</v>
      </c>
      <c r="G69" s="13">
        <v>2200000</v>
      </c>
      <c r="H69" s="13">
        <v>2200000</v>
      </c>
      <c r="I69" s="14">
        <v>1321427.3500000001</v>
      </c>
      <c r="J69" s="10">
        <f t="shared" si="5"/>
        <v>60.064879545454552</v>
      </c>
    </row>
    <row r="70" spans="1:10" ht="112.5" x14ac:dyDescent="0.2">
      <c r="A70" s="16" t="s">
        <v>24</v>
      </c>
      <c r="B70" s="12" t="s">
        <v>46</v>
      </c>
      <c r="C70" s="12" t="s">
        <v>47</v>
      </c>
      <c r="D70" s="12" t="s">
        <v>40</v>
      </c>
      <c r="E70" s="12" t="s">
        <v>98</v>
      </c>
      <c r="F70" s="12"/>
      <c r="G70" s="13">
        <v>500000</v>
      </c>
      <c r="H70" s="13">
        <v>500000</v>
      </c>
      <c r="I70" s="14">
        <v>59302.75</v>
      </c>
      <c r="J70" s="10">
        <f t="shared" si="5"/>
        <v>11.86055</v>
      </c>
    </row>
    <row r="71" spans="1:10" x14ac:dyDescent="0.2">
      <c r="A71" s="16" t="s">
        <v>18</v>
      </c>
      <c r="B71" s="12" t="s">
        <v>46</v>
      </c>
      <c r="C71" s="12" t="s">
        <v>47</v>
      </c>
      <c r="D71" s="12" t="s">
        <v>40</v>
      </c>
      <c r="E71" s="12" t="s">
        <v>98</v>
      </c>
      <c r="F71" s="12" t="s">
        <v>73</v>
      </c>
      <c r="G71" s="13" t="s">
        <v>55</v>
      </c>
      <c r="H71" s="13">
        <v>500000</v>
      </c>
      <c r="I71" s="14">
        <v>59302.75</v>
      </c>
      <c r="J71" s="10">
        <f t="shared" si="5"/>
        <v>11.86055</v>
      </c>
    </row>
    <row r="72" spans="1:10" x14ac:dyDescent="0.2">
      <c r="A72" s="16" t="s">
        <v>19</v>
      </c>
      <c r="B72" s="12" t="s">
        <v>46</v>
      </c>
      <c r="C72" s="12" t="s">
        <v>47</v>
      </c>
      <c r="D72" s="12" t="s">
        <v>40</v>
      </c>
      <c r="E72" s="12" t="s">
        <v>98</v>
      </c>
      <c r="F72" s="12" t="s">
        <v>74</v>
      </c>
      <c r="G72" s="13" t="s">
        <v>55</v>
      </c>
      <c r="H72" s="13">
        <v>500000</v>
      </c>
      <c r="I72" s="14">
        <v>59302.75</v>
      </c>
      <c r="J72" s="10">
        <f t="shared" si="5"/>
        <v>11.86055</v>
      </c>
    </row>
    <row r="73" spans="1:10" ht="112.5" x14ac:dyDescent="0.2">
      <c r="A73" s="16" t="s">
        <v>24</v>
      </c>
      <c r="B73" s="12" t="s">
        <v>46</v>
      </c>
      <c r="C73" s="12" t="s">
        <v>47</v>
      </c>
      <c r="D73" s="12" t="s">
        <v>40</v>
      </c>
      <c r="E73" s="12" t="s">
        <v>97</v>
      </c>
      <c r="F73" s="12"/>
      <c r="G73" s="13">
        <v>2500000</v>
      </c>
      <c r="H73" s="13">
        <v>3100000</v>
      </c>
      <c r="I73" s="14">
        <v>1289170.4099999999</v>
      </c>
      <c r="J73" s="10">
        <f t="shared" si="5"/>
        <v>41.586142258064513</v>
      </c>
    </row>
    <row r="74" spans="1:10" x14ac:dyDescent="0.2">
      <c r="A74" s="16" t="s">
        <v>18</v>
      </c>
      <c r="B74" s="12" t="s">
        <v>46</v>
      </c>
      <c r="C74" s="12" t="s">
        <v>47</v>
      </c>
      <c r="D74" s="12" t="s">
        <v>40</v>
      </c>
      <c r="E74" s="12" t="s">
        <v>97</v>
      </c>
      <c r="F74" s="12" t="s">
        <v>73</v>
      </c>
      <c r="G74" s="13">
        <v>2500000</v>
      </c>
      <c r="H74" s="13">
        <v>3100000</v>
      </c>
      <c r="I74" s="14">
        <v>1289170.4099999999</v>
      </c>
      <c r="J74" s="10">
        <f t="shared" si="5"/>
        <v>41.586142258064513</v>
      </c>
    </row>
    <row r="75" spans="1:10" x14ac:dyDescent="0.2">
      <c r="A75" s="16" t="s">
        <v>19</v>
      </c>
      <c r="B75" s="12" t="s">
        <v>46</v>
      </c>
      <c r="C75" s="12" t="s">
        <v>47</v>
      </c>
      <c r="D75" s="12" t="s">
        <v>40</v>
      </c>
      <c r="E75" s="12" t="s">
        <v>97</v>
      </c>
      <c r="F75" s="12" t="s">
        <v>74</v>
      </c>
      <c r="G75" s="13">
        <v>2500000</v>
      </c>
      <c r="H75" s="13">
        <v>3100000</v>
      </c>
      <c r="I75" s="14">
        <v>1289170.4099999999</v>
      </c>
      <c r="J75" s="10">
        <f t="shared" si="5"/>
        <v>41.586142258064513</v>
      </c>
    </row>
    <row r="76" spans="1:10" ht="37.5" x14ac:dyDescent="0.2">
      <c r="A76" s="16" t="s">
        <v>60</v>
      </c>
      <c r="B76" s="12" t="s">
        <v>46</v>
      </c>
      <c r="C76" s="12" t="s">
        <v>47</v>
      </c>
      <c r="D76" s="12" t="s">
        <v>40</v>
      </c>
      <c r="E76" s="12" t="s">
        <v>96</v>
      </c>
      <c r="F76" s="12"/>
      <c r="G76" s="13">
        <v>6620367.7300000004</v>
      </c>
      <c r="H76" s="13">
        <v>6907270.0599999996</v>
      </c>
      <c r="I76" s="14">
        <v>0</v>
      </c>
      <c r="J76" s="10">
        <f t="shared" si="5"/>
        <v>0</v>
      </c>
    </row>
    <row r="77" spans="1:10" ht="56.25" x14ac:dyDescent="0.2">
      <c r="A77" s="16" t="s">
        <v>53</v>
      </c>
      <c r="B77" s="12" t="s">
        <v>46</v>
      </c>
      <c r="C77" s="12" t="s">
        <v>47</v>
      </c>
      <c r="D77" s="12" t="s">
        <v>40</v>
      </c>
      <c r="E77" s="12" t="s">
        <v>96</v>
      </c>
      <c r="F77" s="12" t="s">
        <v>44</v>
      </c>
      <c r="G77" s="13">
        <v>6620367.7300000004</v>
      </c>
      <c r="H77" s="13">
        <v>6907270.0599999996</v>
      </c>
      <c r="I77" s="14">
        <v>0</v>
      </c>
      <c r="J77" s="10">
        <f t="shared" si="5"/>
        <v>0</v>
      </c>
    </row>
    <row r="78" spans="1:10" ht="56.25" x14ac:dyDescent="0.2">
      <c r="A78" s="16" t="s">
        <v>54</v>
      </c>
      <c r="B78" s="12" t="s">
        <v>46</v>
      </c>
      <c r="C78" s="12" t="s">
        <v>47</v>
      </c>
      <c r="D78" s="12" t="s">
        <v>40</v>
      </c>
      <c r="E78" s="12" t="s">
        <v>96</v>
      </c>
      <c r="F78" s="12" t="s">
        <v>45</v>
      </c>
      <c r="G78" s="13">
        <v>6620367.7300000004</v>
      </c>
      <c r="H78" s="13">
        <v>6907270.0599999996</v>
      </c>
      <c r="I78" s="14">
        <v>0</v>
      </c>
      <c r="J78" s="10">
        <f t="shared" si="5"/>
        <v>0</v>
      </c>
    </row>
    <row r="79" spans="1:10" ht="206.25" x14ac:dyDescent="0.2">
      <c r="A79" s="17" t="s">
        <v>112</v>
      </c>
      <c r="B79" s="12" t="s">
        <v>46</v>
      </c>
      <c r="C79" s="12" t="s">
        <v>47</v>
      </c>
      <c r="D79" s="12" t="s">
        <v>38</v>
      </c>
      <c r="E79" s="12" t="s">
        <v>114</v>
      </c>
      <c r="F79" s="12"/>
      <c r="G79" s="13">
        <v>13699801.970000001</v>
      </c>
      <c r="H79" s="13">
        <v>0</v>
      </c>
      <c r="I79" s="14">
        <v>0</v>
      </c>
      <c r="J79" s="10">
        <v>0</v>
      </c>
    </row>
    <row r="80" spans="1:10" x14ac:dyDescent="0.2">
      <c r="A80" s="17" t="s">
        <v>12</v>
      </c>
      <c r="B80" s="12" t="s">
        <v>46</v>
      </c>
      <c r="C80" s="12" t="s">
        <v>47</v>
      </c>
      <c r="D80" s="12" t="s">
        <v>38</v>
      </c>
      <c r="E80" s="12" t="s">
        <v>114</v>
      </c>
      <c r="F80" s="12" t="s">
        <v>70</v>
      </c>
      <c r="G80" s="13">
        <v>13699801.970000001</v>
      </c>
      <c r="H80" s="13">
        <v>0</v>
      </c>
      <c r="I80" s="14">
        <v>0</v>
      </c>
      <c r="J80" s="10">
        <v>0</v>
      </c>
    </row>
    <row r="81" spans="1:10" ht="37.5" x14ac:dyDescent="0.2">
      <c r="A81" s="17" t="s">
        <v>13</v>
      </c>
      <c r="B81" s="12" t="s">
        <v>46</v>
      </c>
      <c r="C81" s="12" t="s">
        <v>47</v>
      </c>
      <c r="D81" s="12" t="s">
        <v>38</v>
      </c>
      <c r="E81" s="12" t="s">
        <v>114</v>
      </c>
      <c r="F81" s="12" t="s">
        <v>71</v>
      </c>
      <c r="G81" s="13">
        <v>13699801.970000001</v>
      </c>
      <c r="H81" s="13">
        <v>0</v>
      </c>
      <c r="I81" s="14">
        <v>0</v>
      </c>
      <c r="J81" s="10">
        <v>0</v>
      </c>
    </row>
    <row r="82" spans="1:10" ht="168.75" x14ac:dyDescent="0.2">
      <c r="A82" s="17" t="s">
        <v>113</v>
      </c>
      <c r="B82" s="12" t="s">
        <v>46</v>
      </c>
      <c r="C82" s="12" t="s">
        <v>47</v>
      </c>
      <c r="D82" s="12" t="s">
        <v>38</v>
      </c>
      <c r="E82" s="12" t="s">
        <v>115</v>
      </c>
      <c r="F82" s="12"/>
      <c r="G82" s="13" t="s">
        <v>116</v>
      </c>
      <c r="H82" s="13">
        <v>0</v>
      </c>
      <c r="I82" s="14">
        <v>0</v>
      </c>
      <c r="J82" s="10">
        <v>0</v>
      </c>
    </row>
    <row r="83" spans="1:10" x14ac:dyDescent="0.2">
      <c r="A83" s="17" t="s">
        <v>12</v>
      </c>
      <c r="B83" s="12" t="s">
        <v>46</v>
      </c>
      <c r="C83" s="12" t="s">
        <v>47</v>
      </c>
      <c r="D83" s="12" t="s">
        <v>38</v>
      </c>
      <c r="E83" s="12" t="s">
        <v>115</v>
      </c>
      <c r="F83" s="12" t="s">
        <v>70</v>
      </c>
      <c r="G83" s="13" t="s">
        <v>116</v>
      </c>
      <c r="H83" s="13">
        <v>0</v>
      </c>
      <c r="I83" s="14">
        <v>0</v>
      </c>
      <c r="J83" s="10">
        <v>0</v>
      </c>
    </row>
    <row r="84" spans="1:10" ht="37.5" x14ac:dyDescent="0.2">
      <c r="A84" s="17" t="s">
        <v>13</v>
      </c>
      <c r="B84" s="12" t="s">
        <v>46</v>
      </c>
      <c r="C84" s="12" t="s">
        <v>47</v>
      </c>
      <c r="D84" s="12" t="s">
        <v>38</v>
      </c>
      <c r="E84" s="12" t="s">
        <v>115</v>
      </c>
      <c r="F84" s="12" t="s">
        <v>71</v>
      </c>
      <c r="G84" s="13" t="s">
        <v>116</v>
      </c>
      <c r="H84" s="13">
        <v>0</v>
      </c>
      <c r="I84" s="14">
        <v>0</v>
      </c>
      <c r="J84" s="10">
        <v>0</v>
      </c>
    </row>
    <row r="85" spans="1:10" ht="225" x14ac:dyDescent="0.2">
      <c r="A85" s="17" t="s">
        <v>61</v>
      </c>
      <c r="B85" s="12" t="s">
        <v>46</v>
      </c>
      <c r="C85" s="12" t="s">
        <v>47</v>
      </c>
      <c r="D85" s="12" t="s">
        <v>38</v>
      </c>
      <c r="E85" s="12" t="s">
        <v>82</v>
      </c>
      <c r="F85" s="12"/>
      <c r="G85" s="13">
        <v>0</v>
      </c>
      <c r="H85" s="13">
        <v>13699801.970000001</v>
      </c>
      <c r="I85" s="14">
        <v>0</v>
      </c>
      <c r="J85" s="10">
        <f t="shared" si="5"/>
        <v>0</v>
      </c>
    </row>
    <row r="86" spans="1:10" x14ac:dyDescent="0.2">
      <c r="A86" s="16" t="s">
        <v>12</v>
      </c>
      <c r="B86" s="12" t="s">
        <v>46</v>
      </c>
      <c r="C86" s="12" t="s">
        <v>47</v>
      </c>
      <c r="D86" s="12" t="s">
        <v>38</v>
      </c>
      <c r="E86" s="12" t="s">
        <v>82</v>
      </c>
      <c r="F86" s="12" t="s">
        <v>70</v>
      </c>
      <c r="G86" s="13">
        <v>0</v>
      </c>
      <c r="H86" s="13">
        <v>13699801.970000001</v>
      </c>
      <c r="I86" s="14">
        <v>0</v>
      </c>
      <c r="J86" s="10">
        <f t="shared" si="5"/>
        <v>0</v>
      </c>
    </row>
    <row r="87" spans="1:10" ht="37.5" x14ac:dyDescent="0.2">
      <c r="A87" s="16" t="s">
        <v>13</v>
      </c>
      <c r="B87" s="12" t="s">
        <v>46</v>
      </c>
      <c r="C87" s="12" t="s">
        <v>47</v>
      </c>
      <c r="D87" s="12" t="s">
        <v>38</v>
      </c>
      <c r="E87" s="12" t="s">
        <v>82</v>
      </c>
      <c r="F87" s="12" t="s">
        <v>71</v>
      </c>
      <c r="G87" s="13">
        <v>0</v>
      </c>
      <c r="H87" s="13">
        <v>13699801.970000001</v>
      </c>
      <c r="I87" s="14">
        <v>0</v>
      </c>
      <c r="J87" s="10">
        <f t="shared" si="5"/>
        <v>0</v>
      </c>
    </row>
    <row r="88" spans="1:10" ht="243.75" x14ac:dyDescent="0.2">
      <c r="A88" s="17" t="s">
        <v>62</v>
      </c>
      <c r="B88" s="12" t="s">
        <v>46</v>
      </c>
      <c r="C88" s="12" t="s">
        <v>47</v>
      </c>
      <c r="D88" s="12" t="s">
        <v>38</v>
      </c>
      <c r="E88" s="12" t="s">
        <v>83</v>
      </c>
      <c r="F88" s="12"/>
      <c r="G88" s="13">
        <v>138381.84</v>
      </c>
      <c r="H88" s="13">
        <v>138381.84</v>
      </c>
      <c r="I88" s="14">
        <v>0</v>
      </c>
      <c r="J88" s="10">
        <f t="shared" si="5"/>
        <v>0</v>
      </c>
    </row>
    <row r="89" spans="1:10" x14ac:dyDescent="0.2">
      <c r="A89" s="16" t="s">
        <v>12</v>
      </c>
      <c r="B89" s="12" t="s">
        <v>46</v>
      </c>
      <c r="C89" s="12" t="s">
        <v>47</v>
      </c>
      <c r="D89" s="12" t="s">
        <v>38</v>
      </c>
      <c r="E89" s="12" t="s">
        <v>83</v>
      </c>
      <c r="F89" s="12" t="s">
        <v>70</v>
      </c>
      <c r="G89" s="13">
        <v>138381.84</v>
      </c>
      <c r="H89" s="13">
        <v>138381.84</v>
      </c>
      <c r="I89" s="14">
        <v>0</v>
      </c>
      <c r="J89" s="10">
        <f t="shared" si="5"/>
        <v>0</v>
      </c>
    </row>
    <row r="90" spans="1:10" ht="37.5" x14ac:dyDescent="0.2">
      <c r="A90" s="15" t="s">
        <v>13</v>
      </c>
      <c r="B90" s="12" t="s">
        <v>46</v>
      </c>
      <c r="C90" s="12" t="s">
        <v>47</v>
      </c>
      <c r="D90" s="12" t="s">
        <v>38</v>
      </c>
      <c r="E90" s="12" t="s">
        <v>83</v>
      </c>
      <c r="F90" s="12" t="s">
        <v>71</v>
      </c>
      <c r="G90" s="13">
        <v>138381.84</v>
      </c>
      <c r="H90" s="13">
        <v>138381.84</v>
      </c>
      <c r="I90" s="14">
        <v>0</v>
      </c>
      <c r="J90" s="10">
        <f t="shared" si="5"/>
        <v>0</v>
      </c>
    </row>
    <row r="91" spans="1:10" ht="168.75" x14ac:dyDescent="0.2">
      <c r="A91" s="15" t="s">
        <v>63</v>
      </c>
      <c r="B91" s="12" t="s">
        <v>46</v>
      </c>
      <c r="C91" s="12" t="s">
        <v>47</v>
      </c>
      <c r="D91" s="12" t="s">
        <v>38</v>
      </c>
      <c r="E91" s="12" t="s">
        <v>84</v>
      </c>
      <c r="F91" s="12"/>
      <c r="G91" s="13">
        <v>139779.63</v>
      </c>
      <c r="H91" s="13">
        <v>139779.63</v>
      </c>
      <c r="I91" s="14">
        <v>0</v>
      </c>
      <c r="J91" s="10">
        <f t="shared" si="5"/>
        <v>0</v>
      </c>
    </row>
    <row r="92" spans="1:10" x14ac:dyDescent="0.2">
      <c r="A92" s="16" t="s">
        <v>12</v>
      </c>
      <c r="B92" s="12" t="s">
        <v>46</v>
      </c>
      <c r="C92" s="12" t="s">
        <v>47</v>
      </c>
      <c r="D92" s="12" t="s">
        <v>38</v>
      </c>
      <c r="E92" s="12" t="s">
        <v>84</v>
      </c>
      <c r="F92" s="12" t="s">
        <v>70</v>
      </c>
      <c r="G92" s="13">
        <v>139779.63</v>
      </c>
      <c r="H92" s="13">
        <v>139779.63</v>
      </c>
      <c r="I92" s="14">
        <v>0</v>
      </c>
      <c r="J92" s="10">
        <f t="shared" si="5"/>
        <v>0</v>
      </c>
    </row>
    <row r="93" spans="1:10" ht="37.5" x14ac:dyDescent="0.2">
      <c r="A93" s="16" t="s">
        <v>13</v>
      </c>
      <c r="B93" s="12" t="s">
        <v>46</v>
      </c>
      <c r="C93" s="12" t="s">
        <v>47</v>
      </c>
      <c r="D93" s="12" t="s">
        <v>38</v>
      </c>
      <c r="E93" s="12" t="s">
        <v>84</v>
      </c>
      <c r="F93" s="12" t="s">
        <v>71</v>
      </c>
      <c r="G93" s="13">
        <v>139779.63</v>
      </c>
      <c r="H93" s="13">
        <v>139779.63</v>
      </c>
      <c r="I93" s="14">
        <v>0</v>
      </c>
      <c r="J93" s="10">
        <f t="shared" ref="J93" si="6">I93/H93*100</f>
        <v>0</v>
      </c>
    </row>
    <row r="94" spans="1:10" x14ac:dyDescent="0.2">
      <c r="A94" s="16" t="s">
        <v>64</v>
      </c>
      <c r="B94" s="12" t="s">
        <v>77</v>
      </c>
      <c r="C94" s="12"/>
      <c r="D94" s="12"/>
      <c r="E94" s="12"/>
      <c r="F94" s="12"/>
      <c r="G94" s="13">
        <f>G95+G101</f>
        <v>1369976.06</v>
      </c>
      <c r="H94" s="13">
        <f>H95+H101</f>
        <v>1269976.06</v>
      </c>
      <c r="I94" s="13">
        <f>I95+I101</f>
        <v>311404.65000000002</v>
      </c>
      <c r="J94" s="10">
        <f t="shared" si="5"/>
        <v>24.520513402433743</v>
      </c>
    </row>
    <row r="95" spans="1:10" ht="37.5" x14ac:dyDescent="0.2">
      <c r="A95" s="15" t="s">
        <v>31</v>
      </c>
      <c r="B95" s="12" t="s">
        <v>77</v>
      </c>
      <c r="C95" s="12" t="s">
        <v>67</v>
      </c>
      <c r="D95" s="12"/>
      <c r="E95" s="12"/>
      <c r="F95" s="12"/>
      <c r="G95" s="13">
        <f>G96</f>
        <v>1017136.0599999999</v>
      </c>
      <c r="H95" s="13">
        <f>H96</f>
        <v>917136.05999999994</v>
      </c>
      <c r="I95" s="13">
        <f>I96</f>
        <v>311404.65000000002</v>
      </c>
      <c r="J95" s="10">
        <f t="shared" si="5"/>
        <v>33.954029677995656</v>
      </c>
    </row>
    <row r="96" spans="1:10" ht="56.25" x14ac:dyDescent="0.2">
      <c r="A96" s="15" t="s">
        <v>15</v>
      </c>
      <c r="B96" s="12" t="s">
        <v>77</v>
      </c>
      <c r="C96" s="12" t="s">
        <v>67</v>
      </c>
      <c r="D96" s="12" t="s">
        <v>43</v>
      </c>
      <c r="E96" s="12" t="s">
        <v>85</v>
      </c>
      <c r="F96" s="12"/>
      <c r="G96" s="13">
        <f>G97+G99</f>
        <v>1017136.0599999999</v>
      </c>
      <c r="H96" s="13">
        <f>H97+H99</f>
        <v>917136.05999999994</v>
      </c>
      <c r="I96" s="13">
        <f>I97+I99</f>
        <v>311404.65000000002</v>
      </c>
      <c r="J96" s="10">
        <f t="shared" si="5"/>
        <v>33.954029677995656</v>
      </c>
    </row>
    <row r="97" spans="1:10" ht="131.25" x14ac:dyDescent="0.2">
      <c r="A97" s="16" t="s">
        <v>65</v>
      </c>
      <c r="B97" s="12" t="s">
        <v>77</v>
      </c>
      <c r="C97" s="12" t="s">
        <v>67</v>
      </c>
      <c r="D97" s="12" t="s">
        <v>43</v>
      </c>
      <c r="E97" s="12" t="s">
        <v>85</v>
      </c>
      <c r="F97" s="12" t="s">
        <v>78</v>
      </c>
      <c r="G97" s="13">
        <v>377962.86</v>
      </c>
      <c r="H97" s="13">
        <v>377962.86</v>
      </c>
      <c r="I97" s="14">
        <v>86324.15</v>
      </c>
      <c r="J97" s="10">
        <f t="shared" si="5"/>
        <v>22.839320773474938</v>
      </c>
    </row>
    <row r="98" spans="1:10" ht="56.25" x14ac:dyDescent="0.2">
      <c r="A98" s="16" t="s">
        <v>66</v>
      </c>
      <c r="B98" s="12" t="s">
        <v>77</v>
      </c>
      <c r="C98" s="12" t="s">
        <v>67</v>
      </c>
      <c r="D98" s="12" t="s">
        <v>43</v>
      </c>
      <c r="E98" s="12" t="s">
        <v>85</v>
      </c>
      <c r="F98" s="12" t="s">
        <v>79</v>
      </c>
      <c r="G98" s="13">
        <v>377962.86</v>
      </c>
      <c r="H98" s="13">
        <v>377962.86</v>
      </c>
      <c r="I98" s="14">
        <v>86324.15</v>
      </c>
      <c r="J98" s="10">
        <f t="shared" si="5"/>
        <v>22.839320773474938</v>
      </c>
    </row>
    <row r="99" spans="1:10" ht="56.25" x14ac:dyDescent="0.2">
      <c r="A99" s="16" t="s">
        <v>53</v>
      </c>
      <c r="B99" s="12" t="s">
        <v>77</v>
      </c>
      <c r="C99" s="12" t="s">
        <v>67</v>
      </c>
      <c r="D99" s="12" t="s">
        <v>43</v>
      </c>
      <c r="E99" s="12" t="s">
        <v>85</v>
      </c>
      <c r="F99" s="12" t="s">
        <v>44</v>
      </c>
      <c r="G99" s="13">
        <v>639173.19999999995</v>
      </c>
      <c r="H99" s="13">
        <v>539173.19999999995</v>
      </c>
      <c r="I99" s="14">
        <v>225080.5</v>
      </c>
      <c r="J99" s="10">
        <f t="shared" si="5"/>
        <v>41.745491059273718</v>
      </c>
    </row>
    <row r="100" spans="1:10" ht="75" x14ac:dyDescent="0.2">
      <c r="A100" s="7" t="s">
        <v>54</v>
      </c>
      <c r="B100" s="12" t="s">
        <v>77</v>
      </c>
      <c r="C100" s="12" t="s">
        <v>67</v>
      </c>
      <c r="D100" s="12" t="s">
        <v>43</v>
      </c>
      <c r="E100" s="12" t="s">
        <v>85</v>
      </c>
      <c r="F100" s="12" t="s">
        <v>45</v>
      </c>
      <c r="G100" s="13">
        <v>639173.19999999995</v>
      </c>
      <c r="H100" s="13">
        <v>539173.19999999995</v>
      </c>
      <c r="I100" s="14">
        <v>225080.5</v>
      </c>
      <c r="J100" s="10">
        <f t="shared" si="5"/>
        <v>41.745491059273718</v>
      </c>
    </row>
    <row r="101" spans="1:10" ht="37.5" x14ac:dyDescent="0.2">
      <c r="A101" s="15" t="s">
        <v>52</v>
      </c>
      <c r="B101" s="12" t="s">
        <v>77</v>
      </c>
      <c r="C101" s="12" t="s">
        <v>47</v>
      </c>
      <c r="D101" s="12"/>
      <c r="E101" s="12"/>
      <c r="F101" s="12"/>
      <c r="G101" s="13">
        <f>G102+G105</f>
        <v>352840</v>
      </c>
      <c r="H101" s="13">
        <f>H102+H105</f>
        <v>352840</v>
      </c>
      <c r="I101" s="13">
        <f>I102+I105</f>
        <v>0</v>
      </c>
      <c r="J101" s="10">
        <f t="shared" si="5"/>
        <v>0</v>
      </c>
    </row>
    <row r="102" spans="1:10" ht="37.5" x14ac:dyDescent="0.2">
      <c r="A102" s="16" t="s">
        <v>32</v>
      </c>
      <c r="B102" s="12" t="s">
        <v>77</v>
      </c>
      <c r="C102" s="12" t="s">
        <v>47</v>
      </c>
      <c r="D102" s="12" t="s">
        <v>41</v>
      </c>
      <c r="E102" s="12" t="s">
        <v>86</v>
      </c>
      <c r="F102" s="12"/>
      <c r="G102" s="13">
        <v>300000</v>
      </c>
      <c r="H102" s="13">
        <v>300000</v>
      </c>
      <c r="I102" s="14">
        <v>0</v>
      </c>
      <c r="J102" s="10">
        <f t="shared" si="5"/>
        <v>0</v>
      </c>
    </row>
    <row r="103" spans="1:10" x14ac:dyDescent="0.2">
      <c r="A103" s="7" t="s">
        <v>12</v>
      </c>
      <c r="B103" s="11" t="s">
        <v>77</v>
      </c>
      <c r="C103" s="11" t="s">
        <v>47</v>
      </c>
      <c r="D103" s="12" t="s">
        <v>41</v>
      </c>
      <c r="E103" s="12" t="s">
        <v>86</v>
      </c>
      <c r="F103" s="12" t="s">
        <v>70</v>
      </c>
      <c r="G103" s="13">
        <v>300000</v>
      </c>
      <c r="H103" s="13">
        <v>300000</v>
      </c>
      <c r="I103" s="14">
        <v>0</v>
      </c>
      <c r="J103" s="10">
        <f t="shared" si="5"/>
        <v>0</v>
      </c>
    </row>
    <row r="104" spans="1:10" x14ac:dyDescent="0.2">
      <c r="A104" s="7" t="s">
        <v>33</v>
      </c>
      <c r="B104" s="12" t="s">
        <v>77</v>
      </c>
      <c r="C104" s="12" t="s">
        <v>47</v>
      </c>
      <c r="D104" s="12" t="s">
        <v>41</v>
      </c>
      <c r="E104" s="12" t="s">
        <v>86</v>
      </c>
      <c r="F104" s="12" t="s">
        <v>80</v>
      </c>
      <c r="G104" s="13">
        <v>300000</v>
      </c>
      <c r="H104" s="13">
        <v>300000</v>
      </c>
      <c r="I104" s="14">
        <v>0</v>
      </c>
      <c r="J104" s="10">
        <f t="shared" ref="J104:J108" si="7">I104/H104*100</f>
        <v>0</v>
      </c>
    </row>
    <row r="105" spans="1:10" ht="131.25" x14ac:dyDescent="0.2">
      <c r="A105" s="15" t="s">
        <v>34</v>
      </c>
      <c r="B105" s="12" t="s">
        <v>77</v>
      </c>
      <c r="C105" s="12" t="s">
        <v>47</v>
      </c>
      <c r="D105" s="12" t="s">
        <v>42</v>
      </c>
      <c r="E105" s="12" t="s">
        <v>87</v>
      </c>
      <c r="F105" s="12"/>
      <c r="G105" s="13">
        <v>52840</v>
      </c>
      <c r="H105" s="13">
        <v>52840</v>
      </c>
      <c r="I105" s="14">
        <v>0</v>
      </c>
      <c r="J105" s="10">
        <f>I105/H105*100</f>
        <v>0</v>
      </c>
    </row>
    <row r="106" spans="1:10" x14ac:dyDescent="0.2">
      <c r="A106" s="15" t="s">
        <v>18</v>
      </c>
      <c r="B106" s="12" t="s">
        <v>77</v>
      </c>
      <c r="C106" s="12" t="s">
        <v>47</v>
      </c>
      <c r="D106" s="12" t="s">
        <v>42</v>
      </c>
      <c r="E106" s="12" t="s">
        <v>87</v>
      </c>
      <c r="F106" s="12" t="s">
        <v>73</v>
      </c>
      <c r="G106" s="13">
        <v>52840</v>
      </c>
      <c r="H106" s="13">
        <v>52840</v>
      </c>
      <c r="I106" s="14">
        <v>0</v>
      </c>
      <c r="J106" s="10">
        <f t="shared" si="7"/>
        <v>0</v>
      </c>
    </row>
    <row r="107" spans="1:10" x14ac:dyDescent="0.2">
      <c r="A107" s="16" t="s">
        <v>19</v>
      </c>
      <c r="B107" s="12" t="s">
        <v>77</v>
      </c>
      <c r="C107" s="12" t="s">
        <v>47</v>
      </c>
      <c r="D107" s="12" t="s">
        <v>42</v>
      </c>
      <c r="E107" s="12" t="s">
        <v>87</v>
      </c>
      <c r="F107" s="12" t="s">
        <v>74</v>
      </c>
      <c r="G107" s="13">
        <v>52840</v>
      </c>
      <c r="H107" s="13">
        <v>52840</v>
      </c>
      <c r="I107" s="14">
        <v>0</v>
      </c>
      <c r="J107" s="10">
        <f t="shared" si="7"/>
        <v>0</v>
      </c>
    </row>
    <row r="108" spans="1:10" x14ac:dyDescent="0.2">
      <c r="A108" s="16" t="s">
        <v>5</v>
      </c>
      <c r="B108" s="12"/>
      <c r="C108" s="12"/>
      <c r="D108" s="12"/>
      <c r="E108" s="12"/>
      <c r="F108" s="12"/>
      <c r="G108" s="13">
        <f>G94+G5</f>
        <v>51968145.890000001</v>
      </c>
      <c r="H108" s="13">
        <f>H94+H5</f>
        <v>67224617.920000002</v>
      </c>
      <c r="I108" s="13">
        <f>I94+I5</f>
        <v>8077544.6500000013</v>
      </c>
      <c r="J108" s="10">
        <f t="shared" si="7"/>
        <v>12.015753900769809</v>
      </c>
    </row>
  </sheetData>
  <mergeCells count="2">
    <mergeCell ref="A2:J2"/>
    <mergeCell ref="C1:J1"/>
  </mergeCells>
  <conditionalFormatting sqref="I102:I105 I99 I97">
    <cfRule type="expression" dxfId="51" priority="67" stopIfTrue="1">
      <formula>$C97&lt;&gt;""</formula>
    </cfRule>
  </conditionalFormatting>
  <conditionalFormatting sqref="I106">
    <cfRule type="expression" dxfId="50" priority="56" stopIfTrue="1">
      <formula>$C106&lt;&gt;""</formula>
    </cfRule>
  </conditionalFormatting>
  <conditionalFormatting sqref="I107">
    <cfRule type="expression" dxfId="49" priority="55" stopIfTrue="1">
      <formula>$C107&lt;&gt;""</formula>
    </cfRule>
  </conditionalFormatting>
  <conditionalFormatting sqref="I100">
    <cfRule type="expression" dxfId="48" priority="54" stopIfTrue="1">
      <formula>$C100&lt;&gt;""</formula>
    </cfRule>
  </conditionalFormatting>
  <conditionalFormatting sqref="I98">
    <cfRule type="expression" dxfId="47" priority="53" stopIfTrue="1">
      <formula>$C98&lt;&gt;""</formula>
    </cfRule>
  </conditionalFormatting>
  <conditionalFormatting sqref="I85:I87">
    <cfRule type="expression" dxfId="46" priority="52" stopIfTrue="1">
      <formula>$C85&lt;&gt;""</formula>
    </cfRule>
  </conditionalFormatting>
  <conditionalFormatting sqref="I88:I90">
    <cfRule type="expression" dxfId="45" priority="48" stopIfTrue="1">
      <formula>$C88&lt;&gt;""</formula>
    </cfRule>
  </conditionalFormatting>
  <conditionalFormatting sqref="I91:I93">
    <cfRule type="expression" dxfId="44" priority="46" stopIfTrue="1">
      <formula>$C91&lt;&gt;""</formula>
    </cfRule>
  </conditionalFormatting>
  <conditionalFormatting sqref="I6">
    <cfRule type="expression" dxfId="43" priority="45" stopIfTrue="1">
      <formula>$C6&lt;&gt;""</formula>
    </cfRule>
  </conditionalFormatting>
  <conditionalFormatting sqref="I7">
    <cfRule type="expression" dxfId="42" priority="44" stopIfTrue="1">
      <formula>$C7&lt;&gt;""</formula>
    </cfRule>
  </conditionalFormatting>
  <conditionalFormatting sqref="I8">
    <cfRule type="expression" dxfId="41" priority="43" stopIfTrue="1">
      <formula>$C8&lt;&gt;""</formula>
    </cfRule>
  </conditionalFormatting>
  <conditionalFormatting sqref="I9">
    <cfRule type="expression" dxfId="40" priority="42" stopIfTrue="1">
      <formula>$C9&lt;&gt;""</formula>
    </cfRule>
  </conditionalFormatting>
  <conditionalFormatting sqref="I58">
    <cfRule type="expression" dxfId="39" priority="41" stopIfTrue="1">
      <formula>$C58&lt;&gt;""</formula>
    </cfRule>
  </conditionalFormatting>
  <conditionalFormatting sqref="I59">
    <cfRule type="expression" dxfId="38" priority="40" stopIfTrue="1">
      <formula>$C59&lt;&gt;""</formula>
    </cfRule>
  </conditionalFormatting>
  <conditionalFormatting sqref="I60">
    <cfRule type="expression" dxfId="37" priority="39" stopIfTrue="1">
      <formula>$C60&lt;&gt;""</formula>
    </cfRule>
  </conditionalFormatting>
  <conditionalFormatting sqref="I61">
    <cfRule type="expression" dxfId="36" priority="38" stopIfTrue="1">
      <formula>$C61&lt;&gt;""</formula>
    </cfRule>
  </conditionalFormatting>
  <conditionalFormatting sqref="I62">
    <cfRule type="expression" dxfId="35" priority="37" stopIfTrue="1">
      <formula>$C62&lt;&gt;""</formula>
    </cfRule>
  </conditionalFormatting>
  <conditionalFormatting sqref="I63">
    <cfRule type="expression" dxfId="34" priority="36" stopIfTrue="1">
      <formula>$C63&lt;&gt;""</formula>
    </cfRule>
  </conditionalFormatting>
  <conditionalFormatting sqref="I26">
    <cfRule type="expression" dxfId="33" priority="35" stopIfTrue="1">
      <formula>$C26&lt;&gt;""</formula>
    </cfRule>
  </conditionalFormatting>
  <conditionalFormatting sqref="I27">
    <cfRule type="expression" dxfId="32" priority="34" stopIfTrue="1">
      <formula>$C27&lt;&gt;""</formula>
    </cfRule>
  </conditionalFormatting>
  <conditionalFormatting sqref="I28">
    <cfRule type="expression" dxfId="31" priority="33" stopIfTrue="1">
      <formula>$C28&lt;&gt;""</formula>
    </cfRule>
  </conditionalFormatting>
  <conditionalFormatting sqref="I29">
    <cfRule type="expression" dxfId="30" priority="32" stopIfTrue="1">
      <formula>$C29&lt;&gt;""</formula>
    </cfRule>
  </conditionalFormatting>
  <conditionalFormatting sqref="I30">
    <cfRule type="expression" dxfId="29" priority="31" stopIfTrue="1">
      <formula>$C30&lt;&gt;""</formula>
    </cfRule>
  </conditionalFormatting>
  <conditionalFormatting sqref="I31">
    <cfRule type="expression" dxfId="28" priority="30" stopIfTrue="1">
      <formula>$C31&lt;&gt;""</formula>
    </cfRule>
  </conditionalFormatting>
  <conditionalFormatting sqref="I17">
    <cfRule type="expression" dxfId="27" priority="29" stopIfTrue="1">
      <formula>$C17&lt;&gt;""</formula>
    </cfRule>
  </conditionalFormatting>
  <conditionalFormatting sqref="I18">
    <cfRule type="expression" dxfId="26" priority="28" stopIfTrue="1">
      <formula>$C18&lt;&gt;""</formula>
    </cfRule>
  </conditionalFormatting>
  <conditionalFormatting sqref="I19">
    <cfRule type="expression" dxfId="25" priority="27" stopIfTrue="1">
      <formula>$C19&lt;&gt;""</formula>
    </cfRule>
  </conditionalFormatting>
  <conditionalFormatting sqref="I14:I16">
    <cfRule type="expression" dxfId="24" priority="26" stopIfTrue="1">
      <formula>$C14&lt;&gt;""</formula>
    </cfRule>
  </conditionalFormatting>
  <conditionalFormatting sqref="I76:I79">
    <cfRule type="expression" dxfId="23" priority="25" stopIfTrue="1">
      <formula>$C76&lt;&gt;""</formula>
    </cfRule>
  </conditionalFormatting>
  <conditionalFormatting sqref="I73:I75">
    <cfRule type="expression" dxfId="22" priority="24" stopIfTrue="1">
      <formula>$C73&lt;&gt;""</formula>
    </cfRule>
  </conditionalFormatting>
  <conditionalFormatting sqref="I70:I72">
    <cfRule type="expression" dxfId="21" priority="23" stopIfTrue="1">
      <formula>$C70&lt;&gt;""</formula>
    </cfRule>
  </conditionalFormatting>
  <conditionalFormatting sqref="I67:I69">
    <cfRule type="expression" dxfId="20" priority="22" stopIfTrue="1">
      <formula>$C67&lt;&gt;""</formula>
    </cfRule>
  </conditionalFormatting>
  <conditionalFormatting sqref="I64:I66">
    <cfRule type="expression" dxfId="19" priority="21" stopIfTrue="1">
      <formula>$C64&lt;&gt;""</formula>
    </cfRule>
  </conditionalFormatting>
  <conditionalFormatting sqref="I55:I57">
    <cfRule type="expression" dxfId="18" priority="20" stopIfTrue="1">
      <formula>$C55&lt;&gt;""</formula>
    </cfRule>
  </conditionalFormatting>
  <conditionalFormatting sqref="I46:I48">
    <cfRule type="expression" dxfId="17" priority="19" stopIfTrue="1">
      <formula>$C46&lt;&gt;""</formula>
    </cfRule>
  </conditionalFormatting>
  <conditionalFormatting sqref="I20:I22">
    <cfRule type="expression" dxfId="16" priority="18" stopIfTrue="1">
      <formula>$C20&lt;&gt;""</formula>
    </cfRule>
  </conditionalFormatting>
  <conditionalFormatting sqref="I23:I25">
    <cfRule type="expression" dxfId="15" priority="17" stopIfTrue="1">
      <formula>$C23&lt;&gt;""</formula>
    </cfRule>
  </conditionalFormatting>
  <conditionalFormatting sqref="I11:I13">
    <cfRule type="expression" dxfId="14" priority="16" stopIfTrue="1">
      <formula>$C11&lt;&gt;""</formula>
    </cfRule>
  </conditionalFormatting>
  <conditionalFormatting sqref="I35:I36">
    <cfRule type="expression" dxfId="13" priority="15" stopIfTrue="1">
      <formula>$C35&lt;&gt;""</formula>
    </cfRule>
  </conditionalFormatting>
  <conditionalFormatting sqref="I33:I34">
    <cfRule type="expression" dxfId="12" priority="14" stopIfTrue="1">
      <formula>$C33&lt;&gt;""</formula>
    </cfRule>
  </conditionalFormatting>
  <conditionalFormatting sqref="I32">
    <cfRule type="expression" dxfId="11" priority="13" stopIfTrue="1">
      <formula>$C32&lt;&gt;""</formula>
    </cfRule>
  </conditionalFormatting>
  <conditionalFormatting sqref="I50:I51">
    <cfRule type="expression" dxfId="10" priority="12" stopIfTrue="1">
      <formula>$C50&lt;&gt;""</formula>
    </cfRule>
  </conditionalFormatting>
  <conditionalFormatting sqref="I49">
    <cfRule type="expression" dxfId="9" priority="11" stopIfTrue="1">
      <formula>$C49&lt;&gt;""</formula>
    </cfRule>
  </conditionalFormatting>
  <conditionalFormatting sqref="I52:I54">
    <cfRule type="expression" dxfId="8" priority="10" stopIfTrue="1">
      <formula>$C52&lt;&gt;""</formula>
    </cfRule>
  </conditionalFormatting>
  <conditionalFormatting sqref="I37:I39">
    <cfRule type="expression" dxfId="7" priority="9" stopIfTrue="1">
      <formula>$C37&lt;&gt;""</formula>
    </cfRule>
  </conditionalFormatting>
  <conditionalFormatting sqref="I43:I45">
    <cfRule type="expression" dxfId="6" priority="8" stopIfTrue="1">
      <formula>$C43&lt;&gt;""</formula>
    </cfRule>
  </conditionalFormatting>
  <conditionalFormatting sqref="I40:I42">
    <cfRule type="expression" dxfId="5" priority="7" stopIfTrue="1">
      <formula>$C40&lt;&gt;""</formula>
    </cfRule>
  </conditionalFormatting>
  <conditionalFormatting sqref="I80">
    <cfRule type="expression" dxfId="4" priority="5" stopIfTrue="1">
      <formula>$C80&lt;&gt;""</formula>
    </cfRule>
  </conditionalFormatting>
  <conditionalFormatting sqref="I81">
    <cfRule type="expression" dxfId="3" priority="4" stopIfTrue="1">
      <formula>$C81&lt;&gt;""</formula>
    </cfRule>
  </conditionalFormatting>
  <conditionalFormatting sqref="I82">
    <cfRule type="expression" dxfId="2" priority="3" stopIfTrue="1">
      <formula>$C82&lt;&gt;""</formula>
    </cfRule>
  </conditionalFormatting>
  <conditionalFormatting sqref="I83">
    <cfRule type="expression" dxfId="1" priority="2" stopIfTrue="1">
      <formula>$C83&lt;&gt;""</formula>
    </cfRule>
  </conditionalFormatting>
  <conditionalFormatting sqref="I84">
    <cfRule type="expression" dxfId="0" priority="1" stopIfTrue="1">
      <formula>$C84&lt;&gt;""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2020-05-19T11:08:38Z</dcterms:modified>
</cp:coreProperties>
</file>