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ПСР" sheetId="4" r:id="rId1"/>
  </sheets>
  <definedNames>
    <definedName name="_xlnm._FilterDatabase" localSheetId="0" hidden="1">ПСР!$A$4:$L$4</definedName>
    <definedName name="_xlnm.Print_Titles" localSheetId="0">ПСР!$3:$3</definedName>
  </definedNames>
  <calcPr calcId="145621"/>
</workbook>
</file>

<file path=xl/calcChain.xml><?xml version="1.0" encoding="utf-8"?>
<calcChain xmlns="http://schemas.openxmlformats.org/spreadsheetml/2006/main">
  <c r="H6" i="4" l="1"/>
  <c r="C28" i="4"/>
  <c r="G27" i="4" l="1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5" i="4"/>
  <c r="J27" i="4" l="1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6" i="4"/>
  <c r="J5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L28" i="4" l="1"/>
  <c r="K28" i="4"/>
  <c r="F28" i="4"/>
  <c r="G28" i="4" s="1"/>
  <c r="E28" i="4"/>
  <c r="D28" i="4"/>
  <c r="H28" i="4" l="1"/>
  <c r="J28" i="4"/>
  <c r="I28" i="4"/>
</calcChain>
</file>

<file path=xl/sharedStrings.xml><?xml version="1.0" encoding="utf-8"?>
<sst xmlns="http://schemas.openxmlformats.org/spreadsheetml/2006/main" count="28" uniqueCount="28">
  <si>
    <t>рублей</t>
  </si>
  <si>
    <t>Наименование</t>
  </si>
  <si>
    <t>2022 год</t>
  </si>
  <si>
    <t>2023 год</t>
  </si>
  <si>
    <t>2024 год</t>
  </si>
  <si>
    <t>02</t>
  </si>
  <si>
    <t>14</t>
  </si>
  <si>
    <t>08</t>
  </si>
  <si>
    <t>ИТОГО:</t>
  </si>
  <si>
    <t>2021 год (первоначальный)</t>
  </si>
  <si>
    <t>ГП</t>
  </si>
  <si>
    <t>22</t>
  </si>
  <si>
    <t>Непрограммная деятельность</t>
  </si>
  <si>
    <t>2021 год оценка</t>
  </si>
  <si>
    <t>2020 год (факт)</t>
  </si>
  <si>
    <t>2022 - 2020</t>
  </si>
  <si>
    <t>2022 / 2020</t>
  </si>
  <si>
    <t>2022 - 2021
(оценка)</t>
  </si>
  <si>
    <t>2022 / 2021
(оценка)</t>
  </si>
  <si>
    <t>Анализ изменения бюджета Трубчевского муниципального района Брянской области по программной структуре в 2021 - 2024 годах</t>
  </si>
  <si>
    <t>«Управление муниципальными финансами Трубчевского муниципального района»</t>
  </si>
  <si>
    <t>«Развитие образования Трубчевского муниципального района»</t>
  </si>
  <si>
    <t>«Содействие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поселений»</t>
  </si>
  <si>
    <t>Реализация полномочий администрации Трубчевского муниципального района»</t>
  </si>
  <si>
    <t>«Развитие физической культуры и спорта в Трубчевском муниципальном районе»</t>
  </si>
  <si>
    <t>23</t>
  </si>
  <si>
    <t>«Развитие культуры Трубчевского муниципального района»</t>
  </si>
  <si>
    <t>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</si>
</sst>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_-* #,##0.00_р_._-;\-* #,##0.00_р_._-;_-* &quot;-&quot;??_р_._-;_-@_-"/>
  </numFmts>
  <fonts count="10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10"/>
      <color rgb="FF000000"/>
      <name val="Segoe UI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9" fontId="1" fillId="0" borderId="0" applyFont="0" applyFill="0" applyBorder="0" applyAlignment="0" applyProtection="0"/>
  </cellStyleXfs>
  <cellXfs count="28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4" fontId="4" fillId="0" borderId="2" xfId="1" applyNumberFormat="1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vertical="center" wrapText="1"/>
    </xf>
    <xf numFmtId="164" fontId="6" fillId="0" borderId="2" xfId="1" applyNumberFormat="1" applyFont="1" applyFill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2" xfId="1" applyNumberFormat="1" applyFont="1" applyFill="1" applyBorder="1" applyAlignment="1">
      <alignment horizontal="center" vertical="center" wrapText="1"/>
    </xf>
    <xf numFmtId="165" fontId="8" fillId="0" borderId="2" xfId="0" applyNumberFormat="1" applyFont="1" applyBorder="1" applyAlignment="1" applyProtection="1">
      <alignment horizontal="right" vertical="center" wrapText="1" shrinkToFit="1"/>
      <protection hidden="1"/>
    </xf>
    <xf numFmtId="164" fontId="4" fillId="2" borderId="2" xfId="1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2" xfId="1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 applyProtection="1">
      <alignment horizontal="center" vertical="center" wrapText="1" shrinkToFit="1"/>
      <protection hidden="1"/>
    </xf>
    <xf numFmtId="4" fontId="8" fillId="0" borderId="2" xfId="0" applyNumberFormat="1" applyFont="1" applyFill="1" applyBorder="1" applyAlignment="1">
      <alignment horizontal="right" vertical="center" wrapText="1"/>
    </xf>
    <xf numFmtId="4" fontId="8" fillId="0" borderId="2" xfId="0" applyNumberFormat="1" applyFont="1" applyFill="1" applyBorder="1" applyAlignment="1">
      <alignment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top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tabSelected="1" zoomScale="85" zoomScaleNormal="85" workbookViewId="0">
      <pane ySplit="4" topLeftCell="A5" activePane="bottomLeft" state="frozen"/>
      <selection pane="bottomLeft" activeCell="G27" sqref="G27"/>
    </sheetView>
  </sheetViews>
  <sheetFormatPr defaultRowHeight="14.25" x14ac:dyDescent="0.2"/>
  <cols>
    <col min="1" max="1" width="46" style="1" customWidth="1"/>
    <col min="2" max="2" width="11.1640625" style="1" customWidth="1"/>
    <col min="3" max="3" width="21.1640625" style="1" customWidth="1"/>
    <col min="4" max="4" width="21" style="1" customWidth="1"/>
    <col min="5" max="5" width="20.1640625" style="1" customWidth="1"/>
    <col min="6" max="6" width="19.6640625" style="1" customWidth="1"/>
    <col min="7" max="7" width="19.83203125" style="1" customWidth="1"/>
    <col min="8" max="8" width="21.83203125" style="1" customWidth="1"/>
    <col min="9" max="9" width="21.1640625" style="1" customWidth="1"/>
    <col min="10" max="10" width="20.1640625" style="1" customWidth="1"/>
    <col min="11" max="11" width="22" style="1" customWidth="1"/>
    <col min="12" max="12" width="21.83203125" style="1" customWidth="1"/>
    <col min="13" max="16384" width="9.33203125" style="1"/>
  </cols>
  <sheetData>
    <row r="1" spans="1:12" ht="32.25" customHeight="1" x14ac:dyDescent="0.2">
      <c r="A1" s="24" t="s">
        <v>19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2" ht="15" customHeight="1" x14ac:dyDescent="0.2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</row>
    <row r="3" spans="1:12" ht="56.25" customHeight="1" x14ac:dyDescent="0.2">
      <c r="A3" s="2" t="s">
        <v>1</v>
      </c>
      <c r="B3" s="2" t="s">
        <v>10</v>
      </c>
      <c r="C3" s="3" t="s">
        <v>14</v>
      </c>
      <c r="D3" s="3" t="s">
        <v>9</v>
      </c>
      <c r="E3" s="3" t="s">
        <v>13</v>
      </c>
      <c r="F3" s="3" t="s">
        <v>2</v>
      </c>
      <c r="G3" s="3" t="s">
        <v>15</v>
      </c>
      <c r="H3" s="3" t="s">
        <v>16</v>
      </c>
      <c r="I3" s="3" t="s">
        <v>17</v>
      </c>
      <c r="J3" s="3" t="s">
        <v>18</v>
      </c>
      <c r="K3" s="3" t="s">
        <v>3</v>
      </c>
      <c r="L3" s="3" t="s">
        <v>4</v>
      </c>
    </row>
    <row r="4" spans="1:12" ht="14.25" customHeight="1" x14ac:dyDescent="0.2">
      <c r="A4" s="2">
        <v>1</v>
      </c>
      <c r="B4" s="2">
        <v>2</v>
      </c>
      <c r="C4" s="2">
        <v>3</v>
      </c>
      <c r="D4" s="2">
        <v>4</v>
      </c>
      <c r="E4" s="2">
        <v>5</v>
      </c>
      <c r="F4" s="2">
        <v>6</v>
      </c>
      <c r="G4" s="2">
        <v>7</v>
      </c>
      <c r="H4" s="2">
        <v>8</v>
      </c>
      <c r="I4" s="2">
        <v>9</v>
      </c>
      <c r="J4" s="2">
        <v>10</v>
      </c>
      <c r="K4" s="2">
        <v>11</v>
      </c>
      <c r="L4" s="2">
        <v>12</v>
      </c>
    </row>
    <row r="5" spans="1:12" ht="57" customHeight="1" x14ac:dyDescent="0.2">
      <c r="A5" s="4" t="s">
        <v>20</v>
      </c>
      <c r="B5" s="5" t="s">
        <v>5</v>
      </c>
      <c r="C5" s="18">
        <v>11462456.08</v>
      </c>
      <c r="D5" s="19">
        <v>7786117.2599999998</v>
      </c>
      <c r="E5" s="18">
        <v>11823497.26</v>
      </c>
      <c r="F5" s="20">
        <v>10301000</v>
      </c>
      <c r="G5" s="12">
        <f>F5-C5</f>
        <v>-1161456.08</v>
      </c>
      <c r="H5" s="15">
        <f>IFERROR(F5/C5,"-")</f>
        <v>0.89867301807798938</v>
      </c>
      <c r="I5" s="13">
        <f>F5-E5</f>
        <v>-1522497.2599999998</v>
      </c>
      <c r="J5" s="7">
        <f>IFERROR(F5/E5,"-")</f>
        <v>0.87123122486349691</v>
      </c>
      <c r="K5" s="14">
        <v>8131000</v>
      </c>
      <c r="L5" s="14">
        <v>8151000</v>
      </c>
    </row>
    <row r="6" spans="1:12" ht="65.25" customHeight="1" x14ac:dyDescent="0.2">
      <c r="A6" s="4" t="s">
        <v>21</v>
      </c>
      <c r="B6" s="11" t="s">
        <v>7</v>
      </c>
      <c r="C6" s="18">
        <v>294519583.42000002</v>
      </c>
      <c r="D6" s="19">
        <v>283468042.69</v>
      </c>
      <c r="E6" s="18">
        <v>329105321.33999997</v>
      </c>
      <c r="F6" s="20">
        <v>330302790.70999998</v>
      </c>
      <c r="G6" s="12">
        <f t="shared" ref="G6:G28" si="0">F6-C6</f>
        <v>35783207.289999962</v>
      </c>
      <c r="H6" s="7">
        <f>IFERROR(F6/C6,"-")</f>
        <v>1.121496869153761</v>
      </c>
      <c r="I6" s="13">
        <f t="shared" ref="I6:I28" si="1">F6-E6</f>
        <v>1197469.3700000048</v>
      </c>
      <c r="J6" s="7">
        <f t="shared" ref="J6:J27" si="2">IFERROR(F6/E6,"-")</f>
        <v>1.0036385597325632</v>
      </c>
      <c r="K6" s="14">
        <v>259737193.56</v>
      </c>
      <c r="L6" s="14">
        <v>261519965.26999998</v>
      </c>
    </row>
    <row r="7" spans="1:12" ht="89.25" customHeight="1" x14ac:dyDescent="0.2">
      <c r="A7" s="4" t="s">
        <v>22</v>
      </c>
      <c r="B7" s="11" t="s">
        <v>6</v>
      </c>
      <c r="C7" s="18">
        <v>10866784.539999999</v>
      </c>
      <c r="D7" s="19">
        <v>10123328</v>
      </c>
      <c r="E7" s="18">
        <v>12094843</v>
      </c>
      <c r="F7" s="20">
        <v>12194000</v>
      </c>
      <c r="G7" s="12">
        <f t="shared" si="0"/>
        <v>1327215.4600000009</v>
      </c>
      <c r="H7" s="7">
        <f t="shared" ref="H7:H28" si="3">IFERROR(F7/C7,"-")</f>
        <v>1.1221350671962436</v>
      </c>
      <c r="I7" s="13">
        <f t="shared" si="1"/>
        <v>99157</v>
      </c>
      <c r="J7" s="7">
        <f t="shared" si="2"/>
        <v>1.0081982874850051</v>
      </c>
      <c r="K7" s="14">
        <v>11468000</v>
      </c>
      <c r="L7" s="14">
        <v>10915000</v>
      </c>
    </row>
    <row r="8" spans="1:12" ht="57" customHeight="1" x14ac:dyDescent="0.2">
      <c r="A8" s="4" t="s">
        <v>23</v>
      </c>
      <c r="B8" s="11" t="s">
        <v>11</v>
      </c>
      <c r="C8" s="18">
        <v>146411038.13</v>
      </c>
      <c r="D8" s="19">
        <v>150872632.83000001</v>
      </c>
      <c r="E8" s="18">
        <v>208149480.96000001</v>
      </c>
      <c r="F8" s="20">
        <v>283335588.53000009</v>
      </c>
      <c r="G8" s="12">
        <f t="shared" si="0"/>
        <v>136924550.4000001</v>
      </c>
      <c r="H8" s="7">
        <f t="shared" si="3"/>
        <v>1.9352064717854351</v>
      </c>
      <c r="I8" s="13">
        <f t="shared" si="1"/>
        <v>75186107.570000082</v>
      </c>
      <c r="J8" s="7">
        <f t="shared" si="2"/>
        <v>1.3612120828898371</v>
      </c>
      <c r="K8" s="14">
        <v>162268132.84</v>
      </c>
      <c r="L8" s="14">
        <v>145911813.20000002</v>
      </c>
    </row>
    <row r="9" spans="1:12" ht="53.25" customHeight="1" x14ac:dyDescent="0.2">
      <c r="A9" s="4" t="s">
        <v>24</v>
      </c>
      <c r="B9" s="11" t="s">
        <v>25</v>
      </c>
      <c r="C9" s="18">
        <v>13100089.93</v>
      </c>
      <c r="D9" s="19">
        <v>39357602</v>
      </c>
      <c r="E9" s="18">
        <v>40435649</v>
      </c>
      <c r="F9" s="20">
        <v>14493500</v>
      </c>
      <c r="G9" s="12">
        <f t="shared" si="0"/>
        <v>1393410.0700000003</v>
      </c>
      <c r="H9" s="7">
        <f t="shared" si="3"/>
        <v>1.1063664507225257</v>
      </c>
      <c r="I9" s="13">
        <f t="shared" si="1"/>
        <v>-25942149</v>
      </c>
      <c r="J9" s="7">
        <f t="shared" si="2"/>
        <v>0.35843371773258792</v>
      </c>
      <c r="K9" s="14">
        <v>10524700</v>
      </c>
      <c r="L9" s="14">
        <v>10590100</v>
      </c>
    </row>
    <row r="10" spans="1:12" ht="45" customHeight="1" x14ac:dyDescent="0.2">
      <c r="A10" s="4" t="s">
        <v>26</v>
      </c>
      <c r="B10" s="11" t="s">
        <v>27</v>
      </c>
      <c r="C10" s="18">
        <v>60825236.490000002</v>
      </c>
      <c r="D10" s="19">
        <v>65448997</v>
      </c>
      <c r="E10" s="18">
        <v>79549627</v>
      </c>
      <c r="F10" s="20">
        <v>63460052</v>
      </c>
      <c r="G10" s="12">
        <f t="shared" si="0"/>
        <v>2634815.5099999979</v>
      </c>
      <c r="H10" s="7">
        <f t="shared" si="3"/>
        <v>1.0433178013279598</v>
      </c>
      <c r="I10" s="13">
        <f t="shared" si="1"/>
        <v>-16089575</v>
      </c>
      <c r="J10" s="7">
        <f t="shared" si="2"/>
        <v>0.79774166634370269</v>
      </c>
      <c r="K10" s="14">
        <v>62446661</v>
      </c>
      <c r="L10" s="14">
        <v>56748485</v>
      </c>
    </row>
    <row r="11" spans="1:12" ht="15" hidden="1" x14ac:dyDescent="0.2">
      <c r="A11" s="9"/>
      <c r="B11" s="2"/>
      <c r="C11" s="21"/>
      <c r="D11" s="22"/>
      <c r="E11" s="22"/>
      <c r="F11" s="22"/>
      <c r="G11" s="6">
        <f t="shared" si="0"/>
        <v>0</v>
      </c>
      <c r="H11" s="7" t="str">
        <f t="shared" si="3"/>
        <v>-</v>
      </c>
      <c r="I11" s="8">
        <f t="shared" si="1"/>
        <v>0</v>
      </c>
      <c r="J11" s="7" t="str">
        <f t="shared" si="2"/>
        <v>-</v>
      </c>
      <c r="K11" s="6"/>
      <c r="L11" s="6"/>
    </row>
    <row r="12" spans="1:12" ht="15" hidden="1" x14ac:dyDescent="0.2">
      <c r="A12" s="9"/>
      <c r="B12" s="2"/>
      <c r="C12" s="21"/>
      <c r="D12" s="22"/>
      <c r="E12" s="22"/>
      <c r="F12" s="22"/>
      <c r="G12" s="6">
        <f t="shared" si="0"/>
        <v>0</v>
      </c>
      <c r="H12" s="7" t="str">
        <f t="shared" si="3"/>
        <v>-</v>
      </c>
      <c r="I12" s="8">
        <f t="shared" si="1"/>
        <v>0</v>
      </c>
      <c r="J12" s="7" t="str">
        <f t="shared" si="2"/>
        <v>-</v>
      </c>
      <c r="K12" s="6"/>
      <c r="L12" s="6"/>
    </row>
    <row r="13" spans="1:12" ht="15" hidden="1" x14ac:dyDescent="0.2">
      <c r="A13" s="9"/>
      <c r="B13" s="2"/>
      <c r="C13" s="21"/>
      <c r="D13" s="22"/>
      <c r="E13" s="22"/>
      <c r="F13" s="22"/>
      <c r="G13" s="6">
        <f t="shared" si="0"/>
        <v>0</v>
      </c>
      <c r="H13" s="7" t="str">
        <f t="shared" si="3"/>
        <v>-</v>
      </c>
      <c r="I13" s="8">
        <f t="shared" si="1"/>
        <v>0</v>
      </c>
      <c r="J13" s="7" t="str">
        <f t="shared" si="2"/>
        <v>-</v>
      </c>
      <c r="K13" s="6"/>
      <c r="L13" s="6"/>
    </row>
    <row r="14" spans="1:12" ht="15" hidden="1" x14ac:dyDescent="0.2">
      <c r="A14" s="9"/>
      <c r="B14" s="2"/>
      <c r="C14" s="21"/>
      <c r="D14" s="22"/>
      <c r="E14" s="22"/>
      <c r="F14" s="22"/>
      <c r="G14" s="6">
        <f t="shared" si="0"/>
        <v>0</v>
      </c>
      <c r="H14" s="7" t="str">
        <f t="shared" si="3"/>
        <v>-</v>
      </c>
      <c r="I14" s="8">
        <f t="shared" si="1"/>
        <v>0</v>
      </c>
      <c r="J14" s="7" t="str">
        <f t="shared" si="2"/>
        <v>-</v>
      </c>
      <c r="K14" s="6"/>
      <c r="L14" s="6"/>
    </row>
    <row r="15" spans="1:12" ht="15" hidden="1" x14ac:dyDescent="0.2">
      <c r="A15" s="9"/>
      <c r="B15" s="2"/>
      <c r="C15" s="21"/>
      <c r="D15" s="22"/>
      <c r="E15" s="22"/>
      <c r="F15" s="22"/>
      <c r="G15" s="6">
        <f t="shared" si="0"/>
        <v>0</v>
      </c>
      <c r="H15" s="7" t="str">
        <f t="shared" si="3"/>
        <v>-</v>
      </c>
      <c r="I15" s="8">
        <f t="shared" si="1"/>
        <v>0</v>
      </c>
      <c r="J15" s="7" t="str">
        <f t="shared" si="2"/>
        <v>-</v>
      </c>
      <c r="K15" s="6"/>
      <c r="L15" s="6"/>
    </row>
    <row r="16" spans="1:12" ht="15" hidden="1" x14ac:dyDescent="0.2">
      <c r="A16" s="9"/>
      <c r="B16" s="2"/>
      <c r="C16" s="21"/>
      <c r="D16" s="22"/>
      <c r="E16" s="22"/>
      <c r="F16" s="22"/>
      <c r="G16" s="6">
        <f t="shared" si="0"/>
        <v>0</v>
      </c>
      <c r="H16" s="7" t="str">
        <f t="shared" si="3"/>
        <v>-</v>
      </c>
      <c r="I16" s="8">
        <f t="shared" si="1"/>
        <v>0</v>
      </c>
      <c r="J16" s="7" t="str">
        <f t="shared" si="2"/>
        <v>-</v>
      </c>
      <c r="K16" s="6"/>
      <c r="L16" s="6"/>
    </row>
    <row r="17" spans="1:12" ht="15" hidden="1" x14ac:dyDescent="0.2">
      <c r="A17" s="9"/>
      <c r="B17" s="2"/>
      <c r="C17" s="21"/>
      <c r="D17" s="22"/>
      <c r="E17" s="22"/>
      <c r="F17" s="22"/>
      <c r="G17" s="6">
        <f t="shared" si="0"/>
        <v>0</v>
      </c>
      <c r="H17" s="7" t="str">
        <f t="shared" si="3"/>
        <v>-</v>
      </c>
      <c r="I17" s="8">
        <f t="shared" si="1"/>
        <v>0</v>
      </c>
      <c r="J17" s="7" t="str">
        <f t="shared" si="2"/>
        <v>-</v>
      </c>
      <c r="K17" s="6"/>
      <c r="L17" s="6"/>
    </row>
    <row r="18" spans="1:12" ht="15" hidden="1" x14ac:dyDescent="0.2">
      <c r="A18" s="9"/>
      <c r="B18" s="2"/>
      <c r="C18" s="21"/>
      <c r="D18" s="22"/>
      <c r="E18" s="22"/>
      <c r="F18" s="22"/>
      <c r="G18" s="6">
        <f t="shared" si="0"/>
        <v>0</v>
      </c>
      <c r="H18" s="7" t="str">
        <f t="shared" si="3"/>
        <v>-</v>
      </c>
      <c r="I18" s="8">
        <f t="shared" si="1"/>
        <v>0</v>
      </c>
      <c r="J18" s="7" t="str">
        <f t="shared" si="2"/>
        <v>-</v>
      </c>
      <c r="K18" s="6"/>
      <c r="L18" s="6"/>
    </row>
    <row r="19" spans="1:12" ht="15" hidden="1" x14ac:dyDescent="0.2">
      <c r="A19" s="9"/>
      <c r="B19" s="2"/>
      <c r="C19" s="21"/>
      <c r="D19" s="22"/>
      <c r="E19" s="22"/>
      <c r="F19" s="22"/>
      <c r="G19" s="6">
        <f t="shared" si="0"/>
        <v>0</v>
      </c>
      <c r="H19" s="7" t="str">
        <f t="shared" si="3"/>
        <v>-</v>
      </c>
      <c r="I19" s="8">
        <f t="shared" si="1"/>
        <v>0</v>
      </c>
      <c r="J19" s="7" t="str">
        <f t="shared" si="2"/>
        <v>-</v>
      </c>
      <c r="K19" s="6"/>
      <c r="L19" s="6"/>
    </row>
    <row r="20" spans="1:12" ht="15" hidden="1" x14ac:dyDescent="0.2">
      <c r="A20" s="9"/>
      <c r="B20" s="2"/>
      <c r="C20" s="21"/>
      <c r="D20" s="22"/>
      <c r="E20" s="22"/>
      <c r="F20" s="22"/>
      <c r="G20" s="6">
        <f t="shared" si="0"/>
        <v>0</v>
      </c>
      <c r="H20" s="7" t="str">
        <f t="shared" si="3"/>
        <v>-</v>
      </c>
      <c r="I20" s="8">
        <f t="shared" si="1"/>
        <v>0</v>
      </c>
      <c r="J20" s="7" t="str">
        <f t="shared" si="2"/>
        <v>-</v>
      </c>
      <c r="K20" s="6"/>
      <c r="L20" s="6"/>
    </row>
    <row r="21" spans="1:12" ht="15" hidden="1" x14ac:dyDescent="0.2">
      <c r="A21" s="9"/>
      <c r="B21" s="2"/>
      <c r="C21" s="21"/>
      <c r="D21" s="22"/>
      <c r="E21" s="22"/>
      <c r="F21" s="22"/>
      <c r="G21" s="6">
        <f t="shared" si="0"/>
        <v>0</v>
      </c>
      <c r="H21" s="7" t="str">
        <f t="shared" si="3"/>
        <v>-</v>
      </c>
      <c r="I21" s="8">
        <f t="shared" si="1"/>
        <v>0</v>
      </c>
      <c r="J21" s="7" t="str">
        <f t="shared" si="2"/>
        <v>-</v>
      </c>
      <c r="K21" s="6"/>
      <c r="L21" s="6"/>
    </row>
    <row r="22" spans="1:12" ht="15" hidden="1" x14ac:dyDescent="0.2">
      <c r="A22" s="9"/>
      <c r="B22" s="2"/>
      <c r="C22" s="21"/>
      <c r="D22" s="22"/>
      <c r="E22" s="22"/>
      <c r="F22" s="22"/>
      <c r="G22" s="6">
        <f t="shared" si="0"/>
        <v>0</v>
      </c>
      <c r="H22" s="7" t="str">
        <f t="shared" si="3"/>
        <v>-</v>
      </c>
      <c r="I22" s="8">
        <f t="shared" si="1"/>
        <v>0</v>
      </c>
      <c r="J22" s="7" t="str">
        <f t="shared" si="2"/>
        <v>-</v>
      </c>
      <c r="K22" s="6"/>
      <c r="L22" s="6"/>
    </row>
    <row r="23" spans="1:12" ht="15" hidden="1" x14ac:dyDescent="0.2">
      <c r="A23" s="9"/>
      <c r="B23" s="2"/>
      <c r="C23" s="21"/>
      <c r="D23" s="22"/>
      <c r="E23" s="22"/>
      <c r="F23" s="22"/>
      <c r="G23" s="6">
        <f t="shared" si="0"/>
        <v>0</v>
      </c>
      <c r="H23" s="7" t="str">
        <f t="shared" si="3"/>
        <v>-</v>
      </c>
      <c r="I23" s="8">
        <f t="shared" si="1"/>
        <v>0</v>
      </c>
      <c r="J23" s="7" t="str">
        <f t="shared" si="2"/>
        <v>-</v>
      </c>
      <c r="K23" s="6"/>
      <c r="L23" s="6"/>
    </row>
    <row r="24" spans="1:12" ht="15" hidden="1" x14ac:dyDescent="0.2">
      <c r="A24" s="9"/>
      <c r="B24" s="2"/>
      <c r="C24" s="21"/>
      <c r="D24" s="22"/>
      <c r="E24" s="22"/>
      <c r="F24" s="22"/>
      <c r="G24" s="6">
        <f t="shared" si="0"/>
        <v>0</v>
      </c>
      <c r="H24" s="7" t="str">
        <f t="shared" si="3"/>
        <v>-</v>
      </c>
      <c r="I24" s="8">
        <f t="shared" si="1"/>
        <v>0</v>
      </c>
      <c r="J24" s="7" t="str">
        <f t="shared" si="2"/>
        <v>-</v>
      </c>
      <c r="K24" s="6"/>
      <c r="L24" s="6"/>
    </row>
    <row r="25" spans="1:12" ht="15" hidden="1" x14ac:dyDescent="0.2">
      <c r="A25" s="9"/>
      <c r="B25" s="2"/>
      <c r="C25" s="21"/>
      <c r="D25" s="22"/>
      <c r="E25" s="22"/>
      <c r="F25" s="22"/>
      <c r="G25" s="6">
        <f t="shared" si="0"/>
        <v>0</v>
      </c>
      <c r="H25" s="7" t="str">
        <f t="shared" si="3"/>
        <v>-</v>
      </c>
      <c r="I25" s="8">
        <f t="shared" si="1"/>
        <v>0</v>
      </c>
      <c r="J25" s="7" t="str">
        <f t="shared" si="2"/>
        <v>-</v>
      </c>
      <c r="K25" s="6"/>
      <c r="L25" s="6"/>
    </row>
    <row r="26" spans="1:12" ht="15" hidden="1" x14ac:dyDescent="0.2">
      <c r="A26" s="9"/>
      <c r="B26" s="2"/>
      <c r="C26" s="21"/>
      <c r="D26" s="22"/>
      <c r="E26" s="22"/>
      <c r="F26" s="22"/>
      <c r="G26" s="6">
        <f t="shared" si="0"/>
        <v>0</v>
      </c>
      <c r="H26" s="7" t="str">
        <f t="shared" si="3"/>
        <v>-</v>
      </c>
      <c r="I26" s="8">
        <f t="shared" si="1"/>
        <v>0</v>
      </c>
      <c r="J26" s="7" t="str">
        <f t="shared" si="2"/>
        <v>-</v>
      </c>
      <c r="K26" s="6"/>
      <c r="L26" s="6"/>
    </row>
    <row r="27" spans="1:12" ht="26.25" customHeight="1" x14ac:dyDescent="0.2">
      <c r="A27" s="9" t="s">
        <v>12</v>
      </c>
      <c r="B27" s="2"/>
      <c r="C27" s="18">
        <v>5470278.5</v>
      </c>
      <c r="D27" s="18">
        <v>4146052</v>
      </c>
      <c r="E27" s="18">
        <v>6209412</v>
      </c>
      <c r="F27" s="18">
        <v>4326513</v>
      </c>
      <c r="G27" s="12">
        <f t="shared" si="0"/>
        <v>-1143765.5</v>
      </c>
      <c r="H27" s="7">
        <f t="shared" si="3"/>
        <v>0.79091274786100929</v>
      </c>
      <c r="I27" s="8">
        <f t="shared" si="1"/>
        <v>-1882899</v>
      </c>
      <c r="J27" s="7">
        <f t="shared" si="2"/>
        <v>0.69676694025134744</v>
      </c>
      <c r="K27" s="14">
        <v>8749200</v>
      </c>
      <c r="L27" s="14">
        <v>14264200</v>
      </c>
    </row>
    <row r="28" spans="1:12" ht="25.5" customHeight="1" x14ac:dyDescent="0.2">
      <c r="A28" s="26" t="s">
        <v>8</v>
      </c>
      <c r="B28" s="27"/>
      <c r="C28" s="23">
        <f>SUM(C5:C27)</f>
        <v>542655467.09000003</v>
      </c>
      <c r="D28" s="23">
        <f>SUM(D5:D27)</f>
        <v>561202771.77999997</v>
      </c>
      <c r="E28" s="23">
        <f>SUM(E5:E27)</f>
        <v>687367830.55999994</v>
      </c>
      <c r="F28" s="23">
        <f>SUM(F5:F27)</f>
        <v>718413444.24000001</v>
      </c>
      <c r="G28" s="16">
        <f t="shared" si="0"/>
        <v>175757977.14999998</v>
      </c>
      <c r="H28" s="10">
        <f t="shared" si="3"/>
        <v>1.3238850206236847</v>
      </c>
      <c r="I28" s="17">
        <f t="shared" si="1"/>
        <v>31045613.680000067</v>
      </c>
      <c r="J28" s="10">
        <f>IFERROR(F28/E28,"-")</f>
        <v>1.0451659392536703</v>
      </c>
      <c r="K28" s="16">
        <f>SUM(K5:K27)</f>
        <v>523324887.39999998</v>
      </c>
      <c r="L28" s="16">
        <f>SUM(L5:L27)</f>
        <v>508100563.47000003</v>
      </c>
    </row>
  </sheetData>
  <autoFilter ref="A4:L4"/>
  <mergeCells count="3">
    <mergeCell ref="A1:L1"/>
    <mergeCell ref="A2:L2"/>
    <mergeCell ref="A28:B28"/>
  </mergeCells>
  <conditionalFormatting sqref="H5:H27">
    <cfRule type="colorScale" priority="3">
      <colorScale>
        <cfvo type="min"/>
        <cfvo type="percentile" val="50"/>
        <cfvo type="max"/>
        <color rgb="FFF8696B"/>
        <color rgb="FFFCFCFF"/>
        <color theme="6"/>
      </colorScale>
    </cfRule>
  </conditionalFormatting>
  <conditionalFormatting sqref="J5:J27">
    <cfRule type="colorScale" priority="1">
      <colorScale>
        <cfvo type="min"/>
        <cfvo type="percentile" val="50"/>
        <cfvo type="max"/>
        <color rgb="FFF8696B"/>
        <color rgb="FFFCFCFF"/>
        <color theme="6"/>
      </colorScale>
    </cfRule>
  </conditionalFormatting>
  <pageMargins left="0.39370078740157483" right="0.39370078740157483" top="0.59055118110236227" bottom="0.26" header="0.31496062992125984" footer="0.17"/>
  <pageSetup paperSize="9" scale="67" fitToHeight="0" orientation="landscape" r:id="rId1"/>
  <headerFooter>
    <oddHeader>&amp;C&amp;"Segoe UI,Обычный"&amp;P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ПСР</vt:lpstr>
      <vt:lpstr>ПСР!Заголовки_для_печати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2021-11-24T07:53:37Z</dcterms:modified>
</cp:coreProperties>
</file>