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705" windowWidth="9690" windowHeight="1185" tabRatio="817"/>
  </bookViews>
  <sheets>
    <sheet name="Район сбалансир 2022" sheetId="117" r:id="rId1"/>
  </sheets>
  <definedNames>
    <definedName name="_xlnm.Print_Titles" localSheetId="0">'Район сбалансир 2022'!$A:$B</definedName>
    <definedName name="_xlnm.Print_Area" localSheetId="0">'Район сбалансир 2022'!$A$1:$N$24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K24" i="117" l="1"/>
  <c r="L20" i="117"/>
  <c r="L19" i="117"/>
  <c r="L18" i="117"/>
  <c r="L17" i="117"/>
  <c r="L16" i="117"/>
  <c r="L15" i="117"/>
  <c r="L14" i="117"/>
  <c r="N12" i="117" l="1"/>
  <c r="F14" i="117" l="1"/>
  <c r="F15" i="117"/>
  <c r="F16" i="117"/>
  <c r="F17" i="117"/>
  <c r="F18" i="117"/>
  <c r="F19" i="117"/>
  <c r="F20" i="117"/>
  <c r="F21" i="117"/>
  <c r="F22" i="117"/>
  <c r="F23" i="117"/>
  <c r="F13" i="117"/>
  <c r="E24" i="117" l="1"/>
  <c r="M14" i="117" l="1"/>
  <c r="M15" i="117"/>
  <c r="M16" i="117"/>
  <c r="M17" i="117"/>
  <c r="M18" i="117"/>
  <c r="M19" i="117"/>
  <c r="M20" i="117"/>
  <c r="L21" i="117"/>
  <c r="M21" i="117" s="1"/>
  <c r="L22" i="117"/>
  <c r="M22" i="117" s="1"/>
  <c r="L23" i="117"/>
  <c r="M23" i="117" s="1"/>
  <c r="L13" i="117"/>
  <c r="M13" i="117" s="1"/>
  <c r="G24" i="117"/>
  <c r="H24" i="117"/>
  <c r="I24" i="117"/>
  <c r="J24" i="117"/>
  <c r="M24" i="117" l="1"/>
  <c r="N16" i="117" s="1"/>
  <c r="L24" i="117"/>
  <c r="F24" i="117"/>
  <c r="A2" i="117"/>
  <c r="N14" i="117" l="1"/>
  <c r="N15" i="117"/>
  <c r="N18" i="117"/>
  <c r="N19" i="117"/>
  <c r="N13" i="117"/>
  <c r="N22" i="117"/>
  <c r="N23" i="117"/>
  <c r="N17" i="117"/>
  <c r="N21" i="117"/>
  <c r="N20" i="117"/>
  <c r="N24" i="117" l="1"/>
  <c r="D24" i="117"/>
  <c r="C24" i="117" l="1"/>
</calcChain>
</file>

<file path=xl/sharedStrings.xml><?xml version="1.0" encoding="utf-8"?>
<sst xmlns="http://schemas.openxmlformats.org/spreadsheetml/2006/main" count="34" uniqueCount="34">
  <si>
    <t>ИТОГО</t>
  </si>
  <si>
    <t>№ п/п</t>
  </si>
  <si>
    <t>Территория / показатель</t>
  </si>
  <si>
    <t>Единица измерения: тыс.р.</t>
  </si>
  <si>
    <t>№ столбца &amp; формула</t>
  </si>
  <si>
    <t xml:space="preserve"> 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</si>
  <si>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</si>
  <si>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</si>
  <si>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</si>
  <si>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</si>
  <si>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</si>
  <si>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</si>
  <si>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</si>
  <si>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4=1+2+3</t>
  </si>
  <si>
    <t>Превышение оценки расходов над доходами</t>
  </si>
  <si>
    <t>Дотация на поддержку мер по обеспечению сбалансированности бюджетов за счет субвенции из областного бюджета</t>
  </si>
  <si>
    <t>10=9-4, если 4&lt;9</t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</si>
  <si>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</si>
  <si>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 xml:space="preserve">иных дотаций (Рз 1402, ВР 512) [или иных межбюджетных трансфертов (Рз 14 03, ВР 540)] 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</si>
  <si>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</si>
  <si>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</si>
  <si>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</si>
  <si>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</si>
  <si>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</si>
  <si>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</si>
  <si>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</si>
  <si>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</si>
  <si>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Социально значимые и первоочередные расходы по полномочию пожарка</t>
  </si>
  <si>
    <t>Социально значимые и первоочередные расходы по полномочию органы власти</t>
  </si>
  <si>
    <t>9=сумм(5:9)</t>
  </si>
  <si>
    <t>за счет средств бюджета муниципального района на 2022 год</t>
  </si>
  <si>
    <t>Социально значимые и первоочередные расходы по полномочию культура 223,221,225,226,340 ( ожид.исполнение 2021 года)</t>
  </si>
  <si>
    <t>Социально значимые и первоочередные расходы по полномочию пенсии 2021</t>
  </si>
  <si>
    <t>расходы в сфере ЖКХ и благоустройства ожид.2021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</si>
</sst>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#,##0.0_ ;[Red]\-#,##0.0\ "/>
    <numFmt numFmtId="166" formatCode="#,##0.000_ ;[Red]\-#,##0.000\ "/>
    <numFmt numFmtId="167" formatCode="#,##0.0"/>
  </numFmts>
  <fonts count="28" x14ac:knownFonts="1">
    <font>
      <sz val="10"/>
      <name val="Times New Roman Cyr"/>
    </font>
    <font>
      <sz val="9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b/>
      <sz val="14"/>
      <name val="Garamond"/>
      <family val="1"/>
      <charset val="204"/>
    </font>
    <font>
      <b/>
      <sz val="9"/>
      <name val="Arial"/>
      <family val="2"/>
      <charset val="204"/>
    </font>
    <font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b/>
      <sz val="11"/>
      <name val="Garamond"/>
      <family val="1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b/>
      <i/>
      <sz val="9"/>
      <name val="Times New Roman Cyr"/>
      <family val="1"/>
      <charset val="204"/>
    </font>
    <font>
      <b/>
      <i/>
      <sz val="9"/>
      <name val="Times New Roman Cyr"/>
      <charset val="204"/>
    </font>
    <font>
      <b/>
      <sz val="13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15" fillId="0" borderId="1" applyNumberFormat="0">
      <alignment horizontal="center" vertical="center" wrapText="1"/>
    </xf>
    <xf numFmtId="0" fontId="2" fillId="0" borderId="0"/>
  </cellStyleXfs>
  <cellXfs count="55">
    <xf numFmtId="0" fontId="0" fillId="0" borderId="0" xfId="0"/>
    <xf numFmtId="0" fontId="2" fillId="0" borderId="0" xfId="2"/>
    <xf numFmtId="0" fontId="6" fillId="0" borderId="0" xfId="2" applyFont="1"/>
    <xf numFmtId="0" fontId="2" fillId="0" borderId="0" xfId="2" applyFill="1"/>
    <xf numFmtId="166" fontId="2" fillId="0" borderId="0" xfId="2" applyNumberFormat="1" applyFill="1"/>
    <xf numFmtId="164" fontId="2" fillId="0" borderId="0" xfId="2" applyNumberFormat="1" applyFill="1"/>
    <xf numFmtId="165" fontId="19" fillId="0" borderId="1" xfId="2" applyNumberFormat="1" applyFont="1" applyFill="1" applyBorder="1"/>
    <xf numFmtId="0" fontId="5" fillId="0" borderId="1" xfId="2" applyFont="1" applyFill="1" applyBorder="1" applyAlignment="1">
      <alignment wrapText="1"/>
    </xf>
    <xf numFmtId="0" fontId="5" fillId="2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wrapText="1"/>
    </xf>
    <xf numFmtId="0" fontId="12" fillId="0" borderId="0" xfId="2" applyFont="1" applyAlignment="1">
      <alignment wrapText="1"/>
    </xf>
    <xf numFmtId="0" fontId="14" fillId="0" borderId="0" xfId="2" applyFont="1" applyBorder="1" applyAlignment="1">
      <alignment wrapText="1"/>
    </xf>
    <xf numFmtId="0" fontId="2" fillId="0" borderId="0" xfId="2" applyAlignment="1">
      <alignment wrapText="1"/>
    </xf>
    <xf numFmtId="166" fontId="2" fillId="0" borderId="0" xfId="2" applyNumberFormat="1" applyAlignment="1">
      <alignment wrapText="1"/>
    </xf>
    <xf numFmtId="164" fontId="2" fillId="0" borderId="0" xfId="2" applyNumberFormat="1" applyAlignment="1">
      <alignment wrapText="1"/>
    </xf>
    <xf numFmtId="0" fontId="2" fillId="0" borderId="0" xfId="2" applyFill="1" applyAlignment="1">
      <alignment wrapText="1"/>
    </xf>
    <xf numFmtId="0" fontId="2" fillId="0" borderId="0" xfId="2" applyFill="1" applyBorder="1" applyAlignment="1">
      <alignment wrapText="1"/>
    </xf>
    <xf numFmtId="167" fontId="23" fillId="4" borderId="0" xfId="2" applyNumberFormat="1" applyFont="1" applyFill="1" applyBorder="1" applyAlignment="1">
      <alignment wrapText="1"/>
    </xf>
    <xf numFmtId="3" fontId="11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2" fillId="0" borderId="0" xfId="2" applyAlignment="1">
      <alignment vertical="center" wrapText="1"/>
    </xf>
    <xf numFmtId="167" fontId="9" fillId="3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22" fontId="2" fillId="0" borderId="0" xfId="2" applyNumberFormat="1" applyBorder="1" applyAlignment="1">
      <alignment horizontal="center" wrapText="1"/>
    </xf>
    <xf numFmtId="49" fontId="7" fillId="0" borderId="0" xfId="2" applyNumberFormat="1" applyFont="1" applyFill="1" applyBorder="1" applyAlignment="1">
      <alignment vertical="center" wrapText="1"/>
    </xf>
    <xf numFmtId="49" fontId="7" fillId="0" borderId="5" xfId="2" applyNumberFormat="1" applyFont="1" applyFill="1" applyBorder="1" applyAlignment="1">
      <alignment vertical="center" wrapText="1"/>
    </xf>
    <xf numFmtId="49" fontId="7" fillId="0" borderId="0" xfId="2" applyNumberFormat="1" applyFont="1" applyFill="1" applyBorder="1" applyAlignment="1">
      <alignment vertical="center"/>
    </xf>
    <xf numFmtId="165" fontId="24" fillId="2" borderId="1" xfId="2" applyNumberFormat="1" applyFont="1" applyFill="1" applyBorder="1"/>
    <xf numFmtId="167" fontId="21" fillId="0" borderId="3" xfId="2" applyNumberFormat="1" applyFont="1" applyFill="1" applyBorder="1"/>
    <xf numFmtId="167" fontId="16" fillId="0" borderId="1" xfId="2" applyNumberFormat="1" applyFont="1" applyFill="1" applyBorder="1"/>
    <xf numFmtId="167" fontId="24" fillId="2" borderId="1" xfId="2" applyNumberFormat="1" applyFont="1" applyFill="1" applyBorder="1"/>
    <xf numFmtId="0" fontId="26" fillId="2" borderId="1" xfId="2" applyFont="1" applyFill="1" applyBorder="1" applyAlignment="1">
      <alignment horizontal="center" vertical="center" wrapText="1"/>
    </xf>
    <xf numFmtId="167" fontId="19" fillId="0" borderId="1" xfId="2" applyNumberFormat="1" applyFont="1" applyFill="1" applyBorder="1"/>
    <xf numFmtId="0" fontId="5" fillId="2" borderId="2" xfId="2" applyFont="1" applyFill="1" applyBorder="1" applyAlignment="1">
      <alignment horizontal="center" vertical="center" wrapText="1"/>
    </xf>
    <xf numFmtId="0" fontId="25" fillId="2" borderId="2" xfId="2" applyFont="1" applyFill="1" applyBorder="1" applyAlignment="1">
      <alignment horizontal="center" vertical="center" wrapText="1"/>
    </xf>
    <xf numFmtId="0" fontId="22" fillId="2" borderId="1" xfId="2" applyFont="1" applyFill="1" applyBorder="1" applyAlignment="1">
      <alignment horizontal="center" vertical="center" wrapText="1"/>
    </xf>
    <xf numFmtId="0" fontId="23" fillId="0" borderId="1" xfId="2" applyFont="1" applyFill="1" applyBorder="1" applyAlignment="1">
      <alignment wrapText="1"/>
    </xf>
    <xf numFmtId="167" fontId="27" fillId="2" borderId="1" xfId="2" applyNumberFormat="1" applyFont="1" applyFill="1" applyBorder="1"/>
    <xf numFmtId="0" fontId="5" fillId="2" borderId="8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center" wrapText="1"/>
    </xf>
    <xf numFmtId="0" fontId="17" fillId="2" borderId="1" xfId="2" applyFont="1" applyFill="1" applyBorder="1" applyAlignment="1">
      <alignment horizontal="center"/>
    </xf>
    <xf numFmtId="0" fontId="8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center" wrapText="1"/>
    </xf>
    <xf numFmtId="22" fontId="2" fillId="0" borderId="0" xfId="2" applyNumberFormat="1" applyBorder="1" applyAlignment="1">
      <alignment horizontal="center" wrapText="1"/>
    </xf>
    <xf numFmtId="0" fontId="10" fillId="2" borderId="1" xfId="2" applyFont="1" applyFill="1" applyBorder="1" applyAlignment="1">
      <alignment horizontal="center" vertical="center" wrapText="1"/>
    </xf>
    <xf numFmtId="0" fontId="1" fillId="2" borderId="6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" fillId="2" borderId="3" xfId="2" applyFont="1" applyFill="1" applyBorder="1" applyAlignment="1">
      <alignment horizontal="center" vertical="center" wrapText="1"/>
    </xf>
  </cellXfs>
  <cellStyles count="3">
    <cellStyle name="Заголовок столбцов" xfId="1"/>
    <cellStyle name="Обычный" xfId="0" builtinId="0"/>
    <cellStyle name="Обычный_method_2_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505239</xdr:colOff>
      <xdr:row>2</xdr:row>
      <xdr:rowOff>115958</xdr:rowOff>
    </xdr:from>
    <xdr:to>
      <xdr:col>13</xdr:col>
      <xdr:colOff>829278</xdr:colOff>
      <xdr:row>5</xdr:row>
      <xdr:rowOff>190500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10046804" y="571501"/>
          <a:ext cx="2460952" cy="720586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V27"/>
  <sheetViews>
    <sheetView tabSelected="1" topLeftCell="A4" zoomScale="115" zoomScaleNormal="115" zoomScaleSheetLayoutView="115" workbookViewId="0">
      <selection activeCell="P19" sqref="P19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5" width="18.6640625" style="1" customWidth="1"/>
    <col min="6" max="6" width="16.5" style="1" customWidth="1"/>
    <col min="7" max="11" width="15.1640625" style="1" customWidth="1"/>
    <col min="12" max="13" width="18.6640625" style="1" customWidth="1"/>
    <col min="14" max="14" width="19.83203125" style="1" customWidth="1"/>
    <col min="15" max="15" width="16.33203125" style="1" customWidth="1"/>
    <col min="16" max="16" width="13.6640625" style="1" customWidth="1"/>
    <col min="17" max="17" width="14" style="1" customWidth="1"/>
    <col min="18" max="18" width="23.33203125" style="1" customWidth="1"/>
    <col min="19" max="19" width="21.6640625" style="1" customWidth="1"/>
    <col min="20" max="20" width="22.5" style="1" customWidth="1"/>
    <col min="21" max="21" width="17.6640625" style="1" customWidth="1"/>
    <col min="22" max="22" width="19.6640625" style="1" customWidth="1"/>
    <col min="23" max="23" width="25.5" style="1" customWidth="1"/>
    <col min="24" max="16384" width="8.83203125" style="1"/>
  </cols>
  <sheetData>
    <row r="1" spans="1:22" s="12" customFormat="1" ht="18.75" x14ac:dyDescent="0.3">
      <c r="A1" s="9"/>
      <c r="B1" s="10"/>
      <c r="C1" s="11"/>
      <c r="P1" s="13"/>
      <c r="S1" s="14"/>
      <c r="T1" s="49"/>
      <c r="U1" s="49"/>
      <c r="V1" s="49"/>
    </row>
    <row r="2" spans="1:22" s="12" customFormat="1" ht="17.649999999999999" customHeight="1" x14ac:dyDescent="0.35">
      <c r="A2" s="50">
        <f ca="1">NOW()</f>
        <v>45077.68196840278</v>
      </c>
      <c r="B2" s="50"/>
      <c r="C2" s="27" t="s">
        <v>10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17">
        <v>2000</v>
      </c>
      <c r="P2" s="16"/>
      <c r="Q2" s="19"/>
      <c r="R2" s="18"/>
      <c r="S2" s="15"/>
      <c r="T2" s="15"/>
      <c r="U2" s="15"/>
      <c r="V2" s="15"/>
    </row>
    <row r="3" spans="1:22" s="12" customFormat="1" ht="17.649999999999999" customHeight="1" x14ac:dyDescent="0.35">
      <c r="A3" s="24"/>
      <c r="B3" s="24"/>
      <c r="C3" s="27" t="s">
        <v>18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16"/>
      <c r="O3" s="16"/>
      <c r="P3" s="16"/>
      <c r="Q3" s="19"/>
      <c r="R3" s="18"/>
      <c r="S3" s="15"/>
      <c r="T3" s="15"/>
      <c r="U3" s="15"/>
      <c r="V3" s="15"/>
    </row>
    <row r="4" spans="1:22" s="12" customFormat="1" ht="17.649999999999999" customHeight="1" x14ac:dyDescent="0.35">
      <c r="A4" s="24"/>
      <c r="B4" s="24"/>
      <c r="C4" s="27" t="s">
        <v>11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16"/>
      <c r="O4" s="16"/>
      <c r="P4" s="16"/>
      <c r="Q4" s="19"/>
      <c r="R4" s="18"/>
      <c r="S4" s="15"/>
      <c r="T4" s="15"/>
      <c r="U4" s="15"/>
      <c r="V4" s="15"/>
    </row>
    <row r="5" spans="1:22" s="12" customFormat="1" ht="17.649999999999999" customHeight="1" x14ac:dyDescent="0.35">
      <c r="A5" s="24"/>
      <c r="B5" s="24"/>
      <c r="C5" s="27" t="s">
        <v>30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16"/>
      <c r="O5" s="16"/>
      <c r="P5" s="16"/>
      <c r="Q5" s="19"/>
      <c r="R5" s="18"/>
      <c r="S5" s="15"/>
      <c r="T5" s="15"/>
      <c r="U5" s="15"/>
      <c r="V5" s="15"/>
    </row>
    <row r="6" spans="1:22" s="12" customFormat="1" ht="17.649999999999999" customHeight="1" x14ac:dyDescent="0.35">
      <c r="A6" s="2"/>
      <c r="B6" s="2"/>
      <c r="C6" s="27"/>
      <c r="D6" s="25"/>
      <c r="E6" s="25"/>
      <c r="F6" s="25"/>
      <c r="G6" s="25"/>
      <c r="H6" s="25"/>
      <c r="I6" s="25"/>
      <c r="J6" s="25"/>
      <c r="K6" s="25"/>
      <c r="L6" s="25"/>
      <c r="M6" s="25"/>
      <c r="N6" s="16"/>
      <c r="O6" s="16"/>
      <c r="P6" s="16"/>
      <c r="Q6" s="19"/>
      <c r="R6" s="18"/>
      <c r="S6" s="15"/>
      <c r="T6" s="15"/>
      <c r="U6" s="15"/>
      <c r="V6" s="15"/>
    </row>
    <row r="7" spans="1:22" s="12" customFormat="1" ht="15.75" customHeight="1" x14ac:dyDescent="0.25">
      <c r="A7" s="2" t="s">
        <v>3</v>
      </c>
      <c r="B7" s="2"/>
      <c r="C7" s="26"/>
      <c r="D7" s="26"/>
      <c r="E7" s="26"/>
      <c r="F7" s="26"/>
      <c r="G7" s="26"/>
      <c r="H7" s="26"/>
      <c r="I7" s="26"/>
      <c r="J7" s="26"/>
      <c r="K7" s="26"/>
      <c r="L7" s="26"/>
      <c r="M7" s="25"/>
      <c r="N7" s="19"/>
      <c r="O7" s="15"/>
      <c r="P7" s="19"/>
      <c r="Q7" s="19"/>
      <c r="R7" s="19"/>
      <c r="S7" s="19"/>
      <c r="T7" s="19"/>
      <c r="U7" s="19"/>
      <c r="V7" s="15"/>
    </row>
    <row r="8" spans="1:22" s="12" customFormat="1" ht="13.15" customHeight="1" x14ac:dyDescent="0.2">
      <c r="A8" s="45" t="s">
        <v>1</v>
      </c>
      <c r="B8" s="45" t="s">
        <v>2</v>
      </c>
      <c r="C8" s="51" t="s">
        <v>6</v>
      </c>
      <c r="D8" s="45" t="s">
        <v>8</v>
      </c>
      <c r="E8" s="45" t="s">
        <v>12</v>
      </c>
      <c r="F8" s="44" t="s">
        <v>9</v>
      </c>
      <c r="G8" s="45" t="s">
        <v>31</v>
      </c>
      <c r="H8" s="45" t="s">
        <v>27</v>
      </c>
      <c r="I8" s="45" t="s">
        <v>28</v>
      </c>
      <c r="J8" s="45" t="s">
        <v>32</v>
      </c>
      <c r="K8" s="52" t="s">
        <v>33</v>
      </c>
      <c r="L8" s="44" t="s">
        <v>7</v>
      </c>
      <c r="M8" s="44" t="s">
        <v>14</v>
      </c>
      <c r="N8" s="46" t="s">
        <v>15</v>
      </c>
    </row>
    <row r="9" spans="1:22" s="12" customFormat="1" ht="13.15" customHeight="1" x14ac:dyDescent="0.2">
      <c r="A9" s="45"/>
      <c r="B9" s="45"/>
      <c r="C9" s="51"/>
      <c r="D9" s="45"/>
      <c r="E9" s="45"/>
      <c r="F9" s="44"/>
      <c r="G9" s="45"/>
      <c r="H9" s="45"/>
      <c r="I9" s="45"/>
      <c r="J9" s="45"/>
      <c r="K9" s="53"/>
      <c r="L9" s="44"/>
      <c r="M9" s="44"/>
      <c r="N9" s="47"/>
    </row>
    <row r="10" spans="1:22" s="12" customFormat="1" ht="100.5" customHeight="1" x14ac:dyDescent="0.2">
      <c r="A10" s="45"/>
      <c r="B10" s="45"/>
      <c r="C10" s="51"/>
      <c r="D10" s="45"/>
      <c r="E10" s="45"/>
      <c r="F10" s="44"/>
      <c r="G10" s="45"/>
      <c r="H10" s="45"/>
      <c r="I10" s="45"/>
      <c r="J10" s="45"/>
      <c r="K10" s="54"/>
      <c r="L10" s="44"/>
      <c r="M10" s="44"/>
      <c r="N10" s="48"/>
    </row>
    <row r="11" spans="1:22" s="20" customFormat="1" ht="27" customHeight="1" x14ac:dyDescent="0.2">
      <c r="A11" s="39" t="s">
        <v>4</v>
      </c>
      <c r="B11" s="40"/>
      <c r="C11" s="8">
        <v>1</v>
      </c>
      <c r="D11" s="8">
        <v>2</v>
      </c>
      <c r="E11" s="8">
        <v>3</v>
      </c>
      <c r="F11" s="32" t="s">
        <v>13</v>
      </c>
      <c r="G11" s="8">
        <v>5</v>
      </c>
      <c r="H11" s="8">
        <v>6</v>
      </c>
      <c r="I11" s="8">
        <v>7</v>
      </c>
      <c r="J11" s="8">
        <v>8</v>
      </c>
      <c r="K11" s="8">
        <v>9</v>
      </c>
      <c r="L11" s="32" t="s">
        <v>29</v>
      </c>
      <c r="M11" s="36" t="s">
        <v>16</v>
      </c>
      <c r="N11" s="36" t="s">
        <v>17</v>
      </c>
    </row>
    <row r="12" spans="1:22" s="12" customFormat="1" ht="16.5" customHeight="1" x14ac:dyDescent="0.2">
      <c r="A12" s="41"/>
      <c r="B12" s="42"/>
      <c r="C12" s="8"/>
      <c r="D12" s="34"/>
      <c r="E12" s="34"/>
      <c r="F12" s="35"/>
      <c r="G12" s="34"/>
      <c r="H12" s="34"/>
      <c r="I12" s="34"/>
      <c r="J12" s="34"/>
      <c r="K12" s="34"/>
      <c r="L12" s="35"/>
      <c r="M12" s="35"/>
      <c r="N12" s="21">
        <f>N2</f>
        <v>2000</v>
      </c>
    </row>
    <row r="13" spans="1:22" s="3" customFormat="1" ht="18" customHeight="1" x14ac:dyDescent="0.25">
      <c r="A13" s="22">
        <v>1</v>
      </c>
      <c r="B13" s="37" t="s">
        <v>19</v>
      </c>
      <c r="C13" s="29"/>
      <c r="D13" s="30">
        <v>0</v>
      </c>
      <c r="E13" s="30"/>
      <c r="F13" s="33">
        <f>SUM(C13:E13)</f>
        <v>0</v>
      </c>
      <c r="G13" s="30"/>
      <c r="H13" s="30"/>
      <c r="I13" s="30"/>
      <c r="J13" s="30"/>
      <c r="K13" s="30"/>
      <c r="L13" s="6">
        <f t="shared" ref="L13:L23" si="0">SUM(G13:J13)</f>
        <v>0</v>
      </c>
      <c r="M13" s="6">
        <f t="shared" ref="M13:M23" si="1">IF(F13&lt;L13,L13-F13,0)</f>
        <v>0</v>
      </c>
      <c r="N13" s="6">
        <f>ROUND(M13/$M$24*$N$12,0)</f>
        <v>0</v>
      </c>
    </row>
    <row r="14" spans="1:22" s="3" customFormat="1" ht="16.5" x14ac:dyDescent="0.25">
      <c r="A14" s="23">
        <v>2</v>
      </c>
      <c r="B14" s="37" t="s">
        <v>20</v>
      </c>
      <c r="C14" s="29">
        <v>8345.9</v>
      </c>
      <c r="D14" s="30">
        <v>1133</v>
      </c>
      <c r="E14" s="30"/>
      <c r="F14" s="33">
        <f t="shared" ref="F14:F23" si="2">SUM(C14:E14)</f>
        <v>9478.9</v>
      </c>
      <c r="G14" s="30">
        <v>750</v>
      </c>
      <c r="H14" s="30"/>
      <c r="I14" s="30">
        <v>4233</v>
      </c>
      <c r="J14" s="30">
        <v>115.3</v>
      </c>
      <c r="K14" s="30">
        <v>2219.1</v>
      </c>
      <c r="L14" s="6">
        <f t="shared" ref="L14:L20" si="3">SUM(G14:K14)</f>
        <v>7317.4</v>
      </c>
      <c r="M14" s="6">
        <f t="shared" si="1"/>
        <v>0</v>
      </c>
      <c r="N14" s="6">
        <f t="shared" ref="N14:N23" si="4">ROUND(M14/$M$24*$N$12,0)</f>
        <v>0</v>
      </c>
    </row>
    <row r="15" spans="1:22" s="3" customFormat="1" ht="16.5" customHeight="1" x14ac:dyDescent="0.25">
      <c r="A15" s="23">
        <v>3</v>
      </c>
      <c r="B15" s="37" t="s">
        <v>21</v>
      </c>
      <c r="C15" s="29">
        <v>1047.9000000000001</v>
      </c>
      <c r="D15" s="30">
        <v>216</v>
      </c>
      <c r="E15" s="30"/>
      <c r="F15" s="33">
        <f t="shared" si="2"/>
        <v>1263.9000000000001</v>
      </c>
      <c r="G15" s="30">
        <v>50</v>
      </c>
      <c r="H15" s="30">
        <v>70</v>
      </c>
      <c r="I15" s="30">
        <v>1439.6</v>
      </c>
      <c r="J15" s="30">
        <v>192.5</v>
      </c>
      <c r="K15" s="30">
        <v>613.5</v>
      </c>
      <c r="L15" s="6">
        <f t="shared" si="3"/>
        <v>2365.6</v>
      </c>
      <c r="M15" s="6">
        <f t="shared" si="1"/>
        <v>1101.6999999999998</v>
      </c>
      <c r="N15" s="6">
        <f t="shared" si="4"/>
        <v>560</v>
      </c>
    </row>
    <row r="16" spans="1:22" s="3" customFormat="1" ht="16.5" customHeight="1" x14ac:dyDescent="0.25">
      <c r="A16" s="22">
        <v>4</v>
      </c>
      <c r="B16" s="37" t="s">
        <v>22</v>
      </c>
      <c r="C16" s="29">
        <v>2070.1</v>
      </c>
      <c r="D16" s="30">
        <v>50</v>
      </c>
      <c r="E16" s="30"/>
      <c r="F16" s="33">
        <f t="shared" si="2"/>
        <v>2120.1</v>
      </c>
      <c r="G16" s="30">
        <v>428.5</v>
      </c>
      <c r="H16" s="30">
        <v>96.5</v>
      </c>
      <c r="I16" s="30">
        <v>1667.4</v>
      </c>
      <c r="J16" s="30">
        <v>59.8</v>
      </c>
      <c r="K16" s="30">
        <v>613.29999999999995</v>
      </c>
      <c r="L16" s="6">
        <f t="shared" si="3"/>
        <v>2865.5</v>
      </c>
      <c r="M16" s="6">
        <f t="shared" si="1"/>
        <v>745.40000000000009</v>
      </c>
      <c r="N16" s="6">
        <f t="shared" si="4"/>
        <v>379</v>
      </c>
    </row>
    <row r="17" spans="1:22" s="3" customFormat="1" ht="16.5" customHeight="1" x14ac:dyDescent="0.25">
      <c r="A17" s="23">
        <v>5</v>
      </c>
      <c r="B17" s="37" t="s">
        <v>23</v>
      </c>
      <c r="C17" s="29">
        <v>2355.9</v>
      </c>
      <c r="D17" s="30">
        <v>19</v>
      </c>
      <c r="E17" s="30"/>
      <c r="F17" s="33">
        <f t="shared" si="2"/>
        <v>2374.9</v>
      </c>
      <c r="G17" s="30">
        <v>200</v>
      </c>
      <c r="H17" s="30">
        <v>98.8</v>
      </c>
      <c r="I17" s="30">
        <v>1930.4</v>
      </c>
      <c r="J17" s="30">
        <v>305.5</v>
      </c>
      <c r="K17" s="30">
        <v>726.5</v>
      </c>
      <c r="L17" s="6">
        <f t="shared" si="3"/>
        <v>3261.2000000000003</v>
      </c>
      <c r="M17" s="6">
        <f t="shared" si="1"/>
        <v>886.30000000000018</v>
      </c>
      <c r="N17" s="6">
        <f t="shared" si="4"/>
        <v>451</v>
      </c>
    </row>
    <row r="18" spans="1:22" s="3" customFormat="1" ht="16.5" customHeight="1" x14ac:dyDescent="0.25">
      <c r="A18" s="23">
        <v>6</v>
      </c>
      <c r="B18" s="37" t="s">
        <v>24</v>
      </c>
      <c r="C18" s="29">
        <v>1689.1</v>
      </c>
      <c r="D18" s="30">
        <v>198</v>
      </c>
      <c r="E18" s="30"/>
      <c r="F18" s="33">
        <f t="shared" si="2"/>
        <v>1887.1</v>
      </c>
      <c r="G18" s="30">
        <v>100</v>
      </c>
      <c r="H18" s="30">
        <v>87</v>
      </c>
      <c r="I18" s="30">
        <v>1522.7</v>
      </c>
      <c r="J18" s="30">
        <v>52.6</v>
      </c>
      <c r="K18" s="30">
        <v>532.70000000000005</v>
      </c>
      <c r="L18" s="6">
        <f t="shared" si="3"/>
        <v>2295</v>
      </c>
      <c r="M18" s="6">
        <f t="shared" si="1"/>
        <v>407.90000000000009</v>
      </c>
      <c r="N18" s="6">
        <f t="shared" si="4"/>
        <v>207</v>
      </c>
    </row>
    <row r="19" spans="1:22" s="3" customFormat="1" ht="16.5" customHeight="1" x14ac:dyDescent="0.25">
      <c r="A19" s="22">
        <v>7</v>
      </c>
      <c r="B19" s="37" t="s">
        <v>25</v>
      </c>
      <c r="C19" s="29">
        <v>1678.5</v>
      </c>
      <c r="D19" s="30">
        <v>13</v>
      </c>
      <c r="E19" s="30"/>
      <c r="F19" s="33">
        <f t="shared" si="2"/>
        <v>1691.5</v>
      </c>
      <c r="G19" s="30">
        <v>100</v>
      </c>
      <c r="H19" s="30">
        <v>52.8</v>
      </c>
      <c r="I19" s="30">
        <v>1688.9</v>
      </c>
      <c r="J19" s="30">
        <v>347.4</v>
      </c>
      <c r="K19" s="30">
        <v>295.5</v>
      </c>
      <c r="L19" s="6">
        <f t="shared" si="3"/>
        <v>2484.6</v>
      </c>
      <c r="M19" s="6">
        <f t="shared" si="1"/>
        <v>793.09999999999991</v>
      </c>
      <c r="N19" s="6">
        <f t="shared" si="4"/>
        <v>403</v>
      </c>
    </row>
    <row r="20" spans="1:22" s="3" customFormat="1" ht="16.5" customHeight="1" x14ac:dyDescent="0.25">
      <c r="A20" s="23">
        <v>8</v>
      </c>
      <c r="B20" s="37" t="s">
        <v>26</v>
      </c>
      <c r="C20" s="29">
        <v>3733.6</v>
      </c>
      <c r="D20" s="30">
        <v>0</v>
      </c>
      <c r="E20" s="30"/>
      <c r="F20" s="33">
        <f t="shared" si="2"/>
        <v>3733.6</v>
      </c>
      <c r="G20" s="30">
        <v>640</v>
      </c>
      <c r="H20" s="30">
        <v>110</v>
      </c>
      <c r="I20" s="30">
        <v>1813.3</v>
      </c>
      <c r="J20" s="30">
        <v>139.5</v>
      </c>
      <c r="K20" s="30">
        <v>611</v>
      </c>
      <c r="L20" s="6">
        <f t="shared" si="3"/>
        <v>3313.8</v>
      </c>
      <c r="M20" s="6">
        <f t="shared" si="1"/>
        <v>0</v>
      </c>
      <c r="N20" s="6">
        <f t="shared" si="4"/>
        <v>0</v>
      </c>
    </row>
    <row r="21" spans="1:22" s="3" customFormat="1" ht="16.5" customHeight="1" x14ac:dyDescent="0.25">
      <c r="A21" s="23"/>
      <c r="B21" s="7"/>
      <c r="C21" s="29"/>
      <c r="D21" s="30"/>
      <c r="E21" s="30"/>
      <c r="F21" s="33">
        <f t="shared" si="2"/>
        <v>0</v>
      </c>
      <c r="G21" s="30"/>
      <c r="H21" s="30"/>
      <c r="I21" s="30"/>
      <c r="J21" s="30"/>
      <c r="K21" s="30" t="s">
        <v>5</v>
      </c>
      <c r="L21" s="6">
        <f t="shared" si="0"/>
        <v>0</v>
      </c>
      <c r="M21" s="6">
        <f t="shared" si="1"/>
        <v>0</v>
      </c>
      <c r="N21" s="6">
        <f t="shared" si="4"/>
        <v>0</v>
      </c>
    </row>
    <row r="22" spans="1:22" s="3" customFormat="1" ht="16.5" customHeight="1" x14ac:dyDescent="0.25">
      <c r="A22" s="22"/>
      <c r="B22" s="7"/>
      <c r="C22" s="29"/>
      <c r="D22" s="30"/>
      <c r="E22" s="30"/>
      <c r="F22" s="33">
        <f t="shared" si="2"/>
        <v>0</v>
      </c>
      <c r="G22" s="30"/>
      <c r="H22" s="30"/>
      <c r="I22" s="30"/>
      <c r="J22" s="30"/>
      <c r="K22" s="30"/>
      <c r="L22" s="6">
        <f t="shared" si="0"/>
        <v>0</v>
      </c>
      <c r="M22" s="6">
        <f t="shared" si="1"/>
        <v>0</v>
      </c>
      <c r="N22" s="6">
        <f t="shared" si="4"/>
        <v>0</v>
      </c>
    </row>
    <row r="23" spans="1:22" s="3" customFormat="1" ht="16.5" customHeight="1" x14ac:dyDescent="0.25">
      <c r="A23" s="23"/>
      <c r="B23" s="7"/>
      <c r="C23" s="29"/>
      <c r="D23" s="30"/>
      <c r="E23" s="30"/>
      <c r="F23" s="33">
        <f t="shared" si="2"/>
        <v>0</v>
      </c>
      <c r="G23" s="30"/>
      <c r="H23" s="30"/>
      <c r="I23" s="30"/>
      <c r="J23" s="30"/>
      <c r="K23" s="30"/>
      <c r="L23" s="6">
        <f t="shared" si="0"/>
        <v>0</v>
      </c>
      <c r="M23" s="6">
        <f t="shared" si="1"/>
        <v>0</v>
      </c>
      <c r="N23" s="6">
        <f t="shared" si="4"/>
        <v>0</v>
      </c>
    </row>
    <row r="24" spans="1:22" s="3" customFormat="1" ht="16.5" x14ac:dyDescent="0.25">
      <c r="A24" s="43" t="s">
        <v>0</v>
      </c>
      <c r="B24" s="43"/>
      <c r="C24" s="31">
        <f>SUM(C13:C23)</f>
        <v>20921</v>
      </c>
      <c r="D24" s="31">
        <f t="shared" ref="D24:N24" si="5">SUM(D13:D23)</f>
        <v>1629</v>
      </c>
      <c r="E24" s="31">
        <f t="shared" si="5"/>
        <v>0</v>
      </c>
      <c r="F24" s="31">
        <f t="shared" si="5"/>
        <v>22549.999999999996</v>
      </c>
      <c r="G24" s="31">
        <f t="shared" si="5"/>
        <v>2268.5</v>
      </c>
      <c r="H24" s="31">
        <f t="shared" si="5"/>
        <v>515.1</v>
      </c>
      <c r="I24" s="38">
        <f t="shared" si="5"/>
        <v>14295.3</v>
      </c>
      <c r="J24" s="38">
        <f t="shared" si="5"/>
        <v>1212.5999999999999</v>
      </c>
      <c r="K24" s="31">
        <f t="shared" si="5"/>
        <v>5611.5999999999995</v>
      </c>
      <c r="L24" s="28">
        <f t="shared" si="5"/>
        <v>23903.1</v>
      </c>
      <c r="M24" s="28">
        <f t="shared" si="5"/>
        <v>3934.4</v>
      </c>
      <c r="N24" s="28">
        <f t="shared" si="5"/>
        <v>2000</v>
      </c>
    </row>
    <row r="25" spans="1:22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5"/>
      <c r="P25" s="3"/>
      <c r="Q25" s="3"/>
      <c r="R25" s="3"/>
      <c r="S25" s="3"/>
      <c r="T25" s="5"/>
      <c r="U25" s="5"/>
      <c r="V25" s="3"/>
    </row>
    <row r="26" spans="1:2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4"/>
      <c r="R26" s="3"/>
      <c r="S26" s="3"/>
      <c r="T26" s="3"/>
      <c r="U26" s="3"/>
      <c r="V26" s="3"/>
    </row>
    <row r="27" spans="1:22" ht="12.75" customHeight="1" x14ac:dyDescent="0.2"/>
  </sheetData>
  <mergeCells count="19">
    <mergeCell ref="N8:N10"/>
    <mergeCell ref="T1:V1"/>
    <mergeCell ref="A2:B2"/>
    <mergeCell ref="A8:A10"/>
    <mergeCell ref="B8:B10"/>
    <mergeCell ref="C8:C10"/>
    <mergeCell ref="D8:D10"/>
    <mergeCell ref="L8:L10"/>
    <mergeCell ref="I8:I10"/>
    <mergeCell ref="J8:J10"/>
    <mergeCell ref="H8:H10"/>
    <mergeCell ref="E8:E10"/>
    <mergeCell ref="M8:M10"/>
    <mergeCell ref="K8:K10"/>
    <mergeCell ref="A11:B11"/>
    <mergeCell ref="A12:B12"/>
    <mergeCell ref="A24:B24"/>
    <mergeCell ref="F8:F10"/>
    <mergeCell ref="G8:G10"/>
  </mergeCells>
  <pageMargins left="0.51181102362204722" right="0.15748031496062992" top="1.1023622047244095" bottom="0.11811023622047245" header="0.31496062992125984" footer="0.15748031496062992"/>
  <pageSetup paperSize="9" scale="65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сбалансир 2022</vt:lpstr>
      <vt:lpstr>'Район сбалансир 2022'!Заголовки_для_печати</vt:lpstr>
      <vt:lpstr>'Район сбалансир 2022'!Область_печати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Бунакова</cp:lastModifiedBy>
  <cp:lastPrinted>2021-11-02T07:05:41Z</cp:lastPrinted>
  <dcterms:created xsi:type="dcterms:W3CDTF">1996-11-09T08:12:45Z</dcterms:created>
  <dcterms:modified xsi:type="dcterms:W3CDTF">2023-05-31T13:22:08Z</dcterms:modified>
</cp:coreProperties>
</file>