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СР" sheetId="4" r:id="rId1"/>
  </sheets>
  <definedNames>
    <definedName name="_xlnm._FilterDatabase" localSheetId="0" hidden="1">ПСР!$A$4:$L$4</definedName>
    <definedName name="_xlnm.Print_Titles" localSheetId="0">ПСР!$3:$3</definedName>
  </definedNames>
  <calcPr calcId="145621"/>
</workbook>
</file>

<file path=xl/calcChain.xml><?xml version="1.0" encoding="utf-8"?>
<calcChain xmlns="http://schemas.openxmlformats.org/spreadsheetml/2006/main">
  <c r="C28" i="4" l="1"/>
  <c r="H6" i="4" l="1"/>
  <c r="G27" i="4" l="1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5" i="4"/>
  <c r="J27" i="4" l="1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L28" i="4" l="1"/>
  <c r="K28" i="4"/>
  <c r="F28" i="4"/>
  <c r="G28" i="4" s="1"/>
  <c r="E28" i="4"/>
  <c r="D28" i="4"/>
  <c r="H28" i="4" l="1"/>
  <c r="J28" i="4"/>
  <c r="I28" i="4"/>
</calcChain>
</file>

<file path=xl/sharedStrings.xml><?xml version="1.0" encoding="utf-8"?>
<sst xmlns="http://schemas.openxmlformats.org/spreadsheetml/2006/main" count="28" uniqueCount="28">
  <si>
    <t>рублей</t>
  </si>
  <si>
    <t>Наименование</t>
  </si>
  <si>
    <t>02</t>
  </si>
  <si>
    <t>14</t>
  </si>
  <si>
    <t>08</t>
  </si>
  <si>
    <t>ИТОГО:</t>
  </si>
  <si>
    <t>ГП</t>
  </si>
  <si>
    <t>22</t>
  </si>
  <si>
    <t>Непрограммная деятельность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</si>
  <si>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</si>
  <si>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</si>
  <si>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</si>
  <si>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Реализация полномочий администрации Трубчевского муниципального района»</t>
  </si>
  <si>
    <t>«Развитие физической культуры и спорта в Трубчевском муниципальном районе»</t>
  </si>
  <si>
    <t>23</t>
  </si>
  <si>
    <t>«Развитие культуры Трубчевского муниципального района»</t>
  </si>
  <si>
    <t>24</t>
  </si>
  <si>
    <t>2025 год</t>
  </si>
  <si>
    <t>2026 год</t>
  </si>
  <si>
    <t>2023 год (факт)</t>
  </si>
  <si>
    <t>2024 год (первоначальный)</t>
  </si>
  <si>
    <t>2024 год оценка</t>
  </si>
  <si>
    <t>2025 - 2023</t>
  </si>
  <si>
    <t>2025 / 2023</t>
  </si>
  <si>
    <t>2025 - 2024
(оценка)</t>
  </si>
  <si>
    <t>2025 / 2024
(оценка)</t>
  </si>
  <si>
    <t>2027 год</t>
  </si>
  <si>
    <t>Анализ изменения бюджета Трубчевского муниципального района Брянской области по программной структуре в 2023 - 2027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</si>
</sst>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0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9" fontId="1" fillId="0" borderId="0" applyFont="0" applyFill="0" applyBorder="0" applyAlignment="0" applyProtection="0"/>
  </cellStyleXfs>
  <cellXfs count="28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 applyProtection="1">
      <alignment horizontal="center" vertical="center" wrapText="1" shrinkToFit="1"/>
      <protection hidden="1"/>
    </xf>
    <xf numFmtId="165" fontId="8" fillId="0" borderId="2" xfId="0" applyNumberFormat="1" applyFont="1" applyBorder="1" applyAlignment="1" applyProtection="1">
      <alignment horizontal="center" vertical="center" wrapText="1" shrinkToFit="1"/>
      <protection hidden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zoomScale="85" zoomScaleNormal="85" workbookViewId="0">
      <pane ySplit="4" topLeftCell="A5" activePane="bottomLeft" state="frozen"/>
      <selection pane="bottomLeft" activeCell="E5" sqref="E5:E28"/>
    </sheetView>
  </sheetViews>
  <sheetFormatPr defaultRowHeight="14.25" x14ac:dyDescent="0.2"/>
  <cols>
    <col min="1" max="1" width="46" style="1" customWidth="1"/>
    <col min="2" max="2" width="9.33203125" style="1" customWidth="1"/>
    <col min="3" max="3" width="21.1640625" style="1" customWidth="1"/>
    <col min="4" max="4" width="21" style="1" customWidth="1"/>
    <col min="5" max="5" width="20.1640625" style="1" customWidth="1"/>
    <col min="6" max="6" width="19.6640625" style="1" customWidth="1"/>
    <col min="7" max="7" width="19.83203125" style="1" customWidth="1"/>
    <col min="8" max="8" width="19.6640625" style="1" customWidth="1"/>
    <col min="9" max="9" width="18" style="1" customWidth="1"/>
    <col min="10" max="10" width="17.1640625" style="1" customWidth="1"/>
    <col min="11" max="11" width="18.83203125" style="1" customWidth="1"/>
    <col min="12" max="12" width="19.1640625" style="1" customWidth="1"/>
    <col min="13" max="16384" width="9.33203125" style="1"/>
  </cols>
  <sheetData>
    <row r="1" spans="1:12" ht="32.25" customHeight="1" x14ac:dyDescent="0.2">
      <c r="A1" s="18" t="s">
        <v>27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15" customHeight="1" x14ac:dyDescent="0.2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56.25" customHeight="1" x14ac:dyDescent="0.2">
      <c r="A3" s="2" t="s">
        <v>1</v>
      </c>
      <c r="B3" s="2" t="s">
        <v>6</v>
      </c>
      <c r="C3" s="3" t="s">
        <v>19</v>
      </c>
      <c r="D3" s="3" t="s">
        <v>20</v>
      </c>
      <c r="E3" s="3" t="s">
        <v>21</v>
      </c>
      <c r="F3" s="3" t="s">
        <v>17</v>
      </c>
      <c r="G3" s="3" t="s">
        <v>22</v>
      </c>
      <c r="H3" s="3" t="s">
        <v>23</v>
      </c>
      <c r="I3" s="3" t="s">
        <v>24</v>
      </c>
      <c r="J3" s="3" t="s">
        <v>25</v>
      </c>
      <c r="K3" s="3" t="s">
        <v>18</v>
      </c>
      <c r="L3" s="3" t="s">
        <v>26</v>
      </c>
    </row>
    <row r="4" spans="1:12" ht="14.25" customHeight="1" x14ac:dyDescent="0.2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  <c r="L4" s="2">
        <v>12</v>
      </c>
    </row>
    <row r="5" spans="1:12" ht="57" customHeight="1" x14ac:dyDescent="0.2">
      <c r="A5" s="4" t="s">
        <v>9</v>
      </c>
      <c r="B5" s="5" t="s">
        <v>2</v>
      </c>
      <c r="C5" s="22">
        <v>45971570.119999997</v>
      </c>
      <c r="D5" s="23">
        <v>11323000</v>
      </c>
      <c r="E5" s="22">
        <v>13450840</v>
      </c>
      <c r="F5" s="26">
        <v>13238700</v>
      </c>
      <c r="G5" s="12">
        <f>F5-C5</f>
        <v>-32732870.119999997</v>
      </c>
      <c r="H5" s="14">
        <f>IFERROR(F5/C5,"-")</f>
        <v>0.28797580690506991</v>
      </c>
      <c r="I5" s="13">
        <f>F5-E5</f>
        <v>-212140</v>
      </c>
      <c r="J5" s="7">
        <f>IFERROR(F5/E5,"-")</f>
        <v>0.9842284942799111</v>
      </c>
      <c r="K5" s="27">
        <v>10458400</v>
      </c>
      <c r="L5" s="27">
        <v>10458400</v>
      </c>
    </row>
    <row r="6" spans="1:12" ht="65.25" customHeight="1" x14ac:dyDescent="0.2">
      <c r="A6" s="4" t="s">
        <v>10</v>
      </c>
      <c r="B6" s="11" t="s">
        <v>4</v>
      </c>
      <c r="C6" s="22">
        <v>398077916.57999998</v>
      </c>
      <c r="D6" s="23">
        <v>417469190.26999998</v>
      </c>
      <c r="E6" s="22">
        <v>457815917.93000001</v>
      </c>
      <c r="F6" s="26">
        <v>397160178.20999998</v>
      </c>
      <c r="G6" s="12">
        <f t="shared" ref="G6:G28" si="0">F6-C6</f>
        <v>-917738.37000000477</v>
      </c>
      <c r="H6" s="7">
        <f>IFERROR(F6/C6,"-")</f>
        <v>0.99769457603203771</v>
      </c>
      <c r="I6" s="13">
        <f t="shared" ref="I6:I28" si="1">F6-E6</f>
        <v>-60655739.720000029</v>
      </c>
      <c r="J6" s="7">
        <f t="shared" ref="J6:J27" si="2">IFERROR(F6/E6,"-")</f>
        <v>0.86751063616517965</v>
      </c>
      <c r="K6" s="27">
        <v>391791579.25</v>
      </c>
      <c r="L6" s="27">
        <v>391970505.50999999</v>
      </c>
    </row>
    <row r="7" spans="1:12" ht="89.25" customHeight="1" x14ac:dyDescent="0.2">
      <c r="A7" s="4" t="s">
        <v>11</v>
      </c>
      <c r="B7" s="11" t="s">
        <v>3</v>
      </c>
      <c r="C7" s="22">
        <v>14207557.869999999</v>
      </c>
      <c r="D7" s="23">
        <v>15730190</v>
      </c>
      <c r="E7" s="22">
        <v>15966190</v>
      </c>
      <c r="F7" s="26">
        <v>17431500</v>
      </c>
      <c r="G7" s="12">
        <f t="shared" si="0"/>
        <v>3223942.1300000008</v>
      </c>
      <c r="H7" s="7">
        <f t="shared" ref="H7:H28" si="3">IFERROR(F7/C7,"-")</f>
        <v>1.2269174026598564</v>
      </c>
      <c r="I7" s="13">
        <f t="shared" si="1"/>
        <v>1465310</v>
      </c>
      <c r="J7" s="7">
        <f t="shared" si="2"/>
        <v>1.0917758087558773</v>
      </c>
      <c r="K7" s="27">
        <v>15456000</v>
      </c>
      <c r="L7" s="27">
        <v>15456000</v>
      </c>
    </row>
    <row r="8" spans="1:12" ht="57" customHeight="1" x14ac:dyDescent="0.2">
      <c r="A8" s="4" t="s">
        <v>12</v>
      </c>
      <c r="B8" s="11" t="s">
        <v>7</v>
      </c>
      <c r="C8" s="22">
        <v>394324354.49000001</v>
      </c>
      <c r="D8" s="23">
        <v>198812876.30000001</v>
      </c>
      <c r="E8" s="22">
        <v>288658020.93000001</v>
      </c>
      <c r="F8" s="26">
        <v>199963012.74000001</v>
      </c>
      <c r="G8" s="12">
        <f t="shared" si="0"/>
        <v>-194361341.75</v>
      </c>
      <c r="H8" s="7">
        <f t="shared" si="3"/>
        <v>0.50710287219926464</v>
      </c>
      <c r="I8" s="13">
        <f t="shared" si="1"/>
        <v>-88695008.189999998</v>
      </c>
      <c r="J8" s="7">
        <f t="shared" si="2"/>
        <v>0.69273326303477756</v>
      </c>
      <c r="K8" s="27">
        <v>194559269.75</v>
      </c>
      <c r="L8" s="27">
        <v>199858419.47999999</v>
      </c>
    </row>
    <row r="9" spans="1:12" ht="53.25" customHeight="1" x14ac:dyDescent="0.2">
      <c r="A9" s="4" t="s">
        <v>13</v>
      </c>
      <c r="B9" s="11" t="s">
        <v>14</v>
      </c>
      <c r="C9" s="22">
        <v>23709099.440000001</v>
      </c>
      <c r="D9" s="23">
        <v>22113200</v>
      </c>
      <c r="E9" s="22">
        <v>125509655.59</v>
      </c>
      <c r="F9" s="26">
        <v>313154432.44999999</v>
      </c>
      <c r="G9" s="12">
        <f t="shared" si="0"/>
        <v>289445333.00999999</v>
      </c>
      <c r="H9" s="7">
        <f t="shared" si="3"/>
        <v>13.208196002656775</v>
      </c>
      <c r="I9" s="13">
        <f t="shared" si="1"/>
        <v>187644776.85999998</v>
      </c>
      <c r="J9" s="7">
        <f t="shared" si="2"/>
        <v>2.4950624792802842</v>
      </c>
      <c r="K9" s="27">
        <v>19960754.539999999</v>
      </c>
      <c r="L9" s="27">
        <v>21297000</v>
      </c>
    </row>
    <row r="10" spans="1:12" ht="45" customHeight="1" x14ac:dyDescent="0.2">
      <c r="A10" s="4" t="s">
        <v>15</v>
      </c>
      <c r="B10" s="11" t="s">
        <v>16</v>
      </c>
      <c r="C10" s="22">
        <v>87591133.659999996</v>
      </c>
      <c r="D10" s="23">
        <v>80724175.510000005</v>
      </c>
      <c r="E10" s="22">
        <v>91325580.510000005</v>
      </c>
      <c r="F10" s="26">
        <v>89269770</v>
      </c>
      <c r="G10" s="12">
        <f t="shared" si="0"/>
        <v>1678636.3400000036</v>
      </c>
      <c r="H10" s="7">
        <f t="shared" si="3"/>
        <v>1.0191644550065526</v>
      </c>
      <c r="I10" s="13">
        <f t="shared" si="1"/>
        <v>-2055810.5100000054</v>
      </c>
      <c r="J10" s="7">
        <f t="shared" si="2"/>
        <v>0.97748921497657604</v>
      </c>
      <c r="K10" s="27">
        <v>86156880.319999993</v>
      </c>
      <c r="L10" s="27">
        <v>86165880.319999993</v>
      </c>
    </row>
    <row r="11" spans="1:12" ht="15" hidden="1" x14ac:dyDescent="0.2">
      <c r="A11" s="9"/>
      <c r="B11" s="2"/>
      <c r="C11" s="17"/>
      <c r="D11" s="24"/>
      <c r="E11" s="24"/>
      <c r="F11" s="24"/>
      <c r="G11" s="6">
        <f t="shared" si="0"/>
        <v>0</v>
      </c>
      <c r="H11" s="7" t="str">
        <f t="shared" si="3"/>
        <v>-</v>
      </c>
      <c r="I11" s="8">
        <f t="shared" si="1"/>
        <v>0</v>
      </c>
      <c r="J11" s="7" t="str">
        <f t="shared" si="2"/>
        <v>-</v>
      </c>
      <c r="K11" s="24"/>
      <c r="L11" s="24"/>
    </row>
    <row r="12" spans="1:12" ht="15" hidden="1" x14ac:dyDescent="0.2">
      <c r="A12" s="9"/>
      <c r="B12" s="2"/>
      <c r="C12" s="17"/>
      <c r="D12" s="24"/>
      <c r="E12" s="24"/>
      <c r="F12" s="24"/>
      <c r="G12" s="6">
        <f t="shared" si="0"/>
        <v>0</v>
      </c>
      <c r="H12" s="7" t="str">
        <f t="shared" si="3"/>
        <v>-</v>
      </c>
      <c r="I12" s="8">
        <f t="shared" si="1"/>
        <v>0</v>
      </c>
      <c r="J12" s="7" t="str">
        <f t="shared" si="2"/>
        <v>-</v>
      </c>
      <c r="K12" s="24"/>
      <c r="L12" s="24"/>
    </row>
    <row r="13" spans="1:12" ht="15" hidden="1" x14ac:dyDescent="0.2">
      <c r="A13" s="9"/>
      <c r="B13" s="2"/>
      <c r="C13" s="17"/>
      <c r="D13" s="24"/>
      <c r="E13" s="24"/>
      <c r="F13" s="24"/>
      <c r="G13" s="6">
        <f t="shared" si="0"/>
        <v>0</v>
      </c>
      <c r="H13" s="7" t="str">
        <f t="shared" si="3"/>
        <v>-</v>
      </c>
      <c r="I13" s="8">
        <f t="shared" si="1"/>
        <v>0</v>
      </c>
      <c r="J13" s="7" t="str">
        <f t="shared" si="2"/>
        <v>-</v>
      </c>
      <c r="K13" s="24"/>
      <c r="L13" s="24"/>
    </row>
    <row r="14" spans="1:12" ht="15" hidden="1" x14ac:dyDescent="0.2">
      <c r="A14" s="9"/>
      <c r="B14" s="2"/>
      <c r="C14" s="17"/>
      <c r="D14" s="24"/>
      <c r="E14" s="24"/>
      <c r="F14" s="24"/>
      <c r="G14" s="6">
        <f t="shared" si="0"/>
        <v>0</v>
      </c>
      <c r="H14" s="7" t="str">
        <f t="shared" si="3"/>
        <v>-</v>
      </c>
      <c r="I14" s="8">
        <f t="shared" si="1"/>
        <v>0</v>
      </c>
      <c r="J14" s="7" t="str">
        <f t="shared" si="2"/>
        <v>-</v>
      </c>
      <c r="K14" s="24"/>
      <c r="L14" s="24"/>
    </row>
    <row r="15" spans="1:12" ht="15" hidden="1" x14ac:dyDescent="0.2">
      <c r="A15" s="9"/>
      <c r="B15" s="2"/>
      <c r="C15" s="17"/>
      <c r="D15" s="24"/>
      <c r="E15" s="24"/>
      <c r="F15" s="24"/>
      <c r="G15" s="6">
        <f t="shared" si="0"/>
        <v>0</v>
      </c>
      <c r="H15" s="7" t="str">
        <f t="shared" si="3"/>
        <v>-</v>
      </c>
      <c r="I15" s="8">
        <f t="shared" si="1"/>
        <v>0</v>
      </c>
      <c r="J15" s="7" t="str">
        <f t="shared" si="2"/>
        <v>-</v>
      </c>
      <c r="K15" s="24"/>
      <c r="L15" s="24"/>
    </row>
    <row r="16" spans="1:12" ht="15" hidden="1" x14ac:dyDescent="0.2">
      <c r="A16" s="9"/>
      <c r="B16" s="2"/>
      <c r="C16" s="17"/>
      <c r="D16" s="24"/>
      <c r="E16" s="24"/>
      <c r="F16" s="24"/>
      <c r="G16" s="6">
        <f t="shared" si="0"/>
        <v>0</v>
      </c>
      <c r="H16" s="7" t="str">
        <f t="shared" si="3"/>
        <v>-</v>
      </c>
      <c r="I16" s="8">
        <f t="shared" si="1"/>
        <v>0</v>
      </c>
      <c r="J16" s="7" t="str">
        <f t="shared" si="2"/>
        <v>-</v>
      </c>
      <c r="K16" s="24"/>
      <c r="L16" s="24"/>
    </row>
    <row r="17" spans="1:12" ht="15" hidden="1" x14ac:dyDescent="0.2">
      <c r="A17" s="9"/>
      <c r="B17" s="2"/>
      <c r="C17" s="17"/>
      <c r="D17" s="24"/>
      <c r="E17" s="24"/>
      <c r="F17" s="24"/>
      <c r="G17" s="6">
        <f t="shared" si="0"/>
        <v>0</v>
      </c>
      <c r="H17" s="7" t="str">
        <f t="shared" si="3"/>
        <v>-</v>
      </c>
      <c r="I17" s="8">
        <f t="shared" si="1"/>
        <v>0</v>
      </c>
      <c r="J17" s="7" t="str">
        <f t="shared" si="2"/>
        <v>-</v>
      </c>
      <c r="K17" s="24"/>
      <c r="L17" s="24"/>
    </row>
    <row r="18" spans="1:12" ht="15" hidden="1" x14ac:dyDescent="0.2">
      <c r="A18" s="9"/>
      <c r="B18" s="2"/>
      <c r="C18" s="17"/>
      <c r="D18" s="24"/>
      <c r="E18" s="24"/>
      <c r="F18" s="24"/>
      <c r="G18" s="6">
        <f t="shared" si="0"/>
        <v>0</v>
      </c>
      <c r="H18" s="7" t="str">
        <f t="shared" si="3"/>
        <v>-</v>
      </c>
      <c r="I18" s="8">
        <f t="shared" si="1"/>
        <v>0</v>
      </c>
      <c r="J18" s="7" t="str">
        <f t="shared" si="2"/>
        <v>-</v>
      </c>
      <c r="K18" s="24"/>
      <c r="L18" s="24"/>
    </row>
    <row r="19" spans="1:12" ht="15" hidden="1" x14ac:dyDescent="0.2">
      <c r="A19" s="9"/>
      <c r="B19" s="2"/>
      <c r="C19" s="17"/>
      <c r="D19" s="24"/>
      <c r="E19" s="24"/>
      <c r="F19" s="24"/>
      <c r="G19" s="6">
        <f t="shared" si="0"/>
        <v>0</v>
      </c>
      <c r="H19" s="7" t="str">
        <f t="shared" si="3"/>
        <v>-</v>
      </c>
      <c r="I19" s="8">
        <f t="shared" si="1"/>
        <v>0</v>
      </c>
      <c r="J19" s="7" t="str">
        <f t="shared" si="2"/>
        <v>-</v>
      </c>
      <c r="K19" s="24"/>
      <c r="L19" s="24"/>
    </row>
    <row r="20" spans="1:12" ht="15" hidden="1" x14ac:dyDescent="0.2">
      <c r="A20" s="9"/>
      <c r="B20" s="2"/>
      <c r="C20" s="17"/>
      <c r="D20" s="24"/>
      <c r="E20" s="24"/>
      <c r="F20" s="24"/>
      <c r="G20" s="6">
        <f t="shared" si="0"/>
        <v>0</v>
      </c>
      <c r="H20" s="7" t="str">
        <f t="shared" si="3"/>
        <v>-</v>
      </c>
      <c r="I20" s="8">
        <f t="shared" si="1"/>
        <v>0</v>
      </c>
      <c r="J20" s="7" t="str">
        <f t="shared" si="2"/>
        <v>-</v>
      </c>
      <c r="K20" s="24"/>
      <c r="L20" s="24"/>
    </row>
    <row r="21" spans="1:12" ht="15" hidden="1" x14ac:dyDescent="0.2">
      <c r="A21" s="9"/>
      <c r="B21" s="2"/>
      <c r="C21" s="17"/>
      <c r="D21" s="24"/>
      <c r="E21" s="24"/>
      <c r="F21" s="24"/>
      <c r="G21" s="6">
        <f t="shared" si="0"/>
        <v>0</v>
      </c>
      <c r="H21" s="7" t="str">
        <f t="shared" si="3"/>
        <v>-</v>
      </c>
      <c r="I21" s="8">
        <f t="shared" si="1"/>
        <v>0</v>
      </c>
      <c r="J21" s="7" t="str">
        <f t="shared" si="2"/>
        <v>-</v>
      </c>
      <c r="K21" s="24"/>
      <c r="L21" s="24"/>
    </row>
    <row r="22" spans="1:12" ht="15" hidden="1" x14ac:dyDescent="0.2">
      <c r="A22" s="9"/>
      <c r="B22" s="2"/>
      <c r="C22" s="17"/>
      <c r="D22" s="24"/>
      <c r="E22" s="24"/>
      <c r="F22" s="24"/>
      <c r="G22" s="6">
        <f t="shared" si="0"/>
        <v>0</v>
      </c>
      <c r="H22" s="7" t="str">
        <f t="shared" si="3"/>
        <v>-</v>
      </c>
      <c r="I22" s="8">
        <f t="shared" si="1"/>
        <v>0</v>
      </c>
      <c r="J22" s="7" t="str">
        <f t="shared" si="2"/>
        <v>-</v>
      </c>
      <c r="K22" s="24"/>
      <c r="L22" s="24"/>
    </row>
    <row r="23" spans="1:12" ht="15" hidden="1" x14ac:dyDescent="0.2">
      <c r="A23" s="9"/>
      <c r="B23" s="2"/>
      <c r="C23" s="17"/>
      <c r="D23" s="24"/>
      <c r="E23" s="24"/>
      <c r="F23" s="24"/>
      <c r="G23" s="6">
        <f t="shared" si="0"/>
        <v>0</v>
      </c>
      <c r="H23" s="7" t="str">
        <f t="shared" si="3"/>
        <v>-</v>
      </c>
      <c r="I23" s="8">
        <f t="shared" si="1"/>
        <v>0</v>
      </c>
      <c r="J23" s="7" t="str">
        <f t="shared" si="2"/>
        <v>-</v>
      </c>
      <c r="K23" s="24"/>
      <c r="L23" s="24"/>
    </row>
    <row r="24" spans="1:12" ht="15" hidden="1" x14ac:dyDescent="0.2">
      <c r="A24" s="9"/>
      <c r="B24" s="2"/>
      <c r="C24" s="17"/>
      <c r="D24" s="24"/>
      <c r="E24" s="24"/>
      <c r="F24" s="24"/>
      <c r="G24" s="6">
        <f t="shared" si="0"/>
        <v>0</v>
      </c>
      <c r="H24" s="7" t="str">
        <f t="shared" si="3"/>
        <v>-</v>
      </c>
      <c r="I24" s="8">
        <f t="shared" si="1"/>
        <v>0</v>
      </c>
      <c r="J24" s="7" t="str">
        <f t="shared" si="2"/>
        <v>-</v>
      </c>
      <c r="K24" s="24"/>
      <c r="L24" s="24"/>
    </row>
    <row r="25" spans="1:12" ht="15" hidden="1" x14ac:dyDescent="0.2">
      <c r="A25" s="9"/>
      <c r="B25" s="2"/>
      <c r="C25" s="17"/>
      <c r="D25" s="24"/>
      <c r="E25" s="24"/>
      <c r="F25" s="24"/>
      <c r="G25" s="6">
        <f t="shared" si="0"/>
        <v>0</v>
      </c>
      <c r="H25" s="7" t="str">
        <f t="shared" si="3"/>
        <v>-</v>
      </c>
      <c r="I25" s="8">
        <f t="shared" si="1"/>
        <v>0</v>
      </c>
      <c r="J25" s="7" t="str">
        <f t="shared" si="2"/>
        <v>-</v>
      </c>
      <c r="K25" s="24"/>
      <c r="L25" s="24"/>
    </row>
    <row r="26" spans="1:12" ht="15" hidden="1" x14ac:dyDescent="0.2">
      <c r="A26" s="9"/>
      <c r="B26" s="2"/>
      <c r="C26" s="17"/>
      <c r="D26" s="24"/>
      <c r="E26" s="24"/>
      <c r="F26" s="24"/>
      <c r="G26" s="6">
        <f t="shared" si="0"/>
        <v>0</v>
      </c>
      <c r="H26" s="7" t="str">
        <f t="shared" si="3"/>
        <v>-</v>
      </c>
      <c r="I26" s="8">
        <f t="shared" si="1"/>
        <v>0</v>
      </c>
      <c r="J26" s="7" t="str">
        <f t="shared" si="2"/>
        <v>-</v>
      </c>
      <c r="K26" s="24"/>
      <c r="L26" s="24"/>
    </row>
    <row r="27" spans="1:12" ht="26.25" customHeight="1" x14ac:dyDescent="0.2">
      <c r="A27" s="9" t="s">
        <v>8</v>
      </c>
      <c r="B27" s="2"/>
      <c r="C27" s="22">
        <v>10785241.6</v>
      </c>
      <c r="D27" s="22">
        <v>5731106</v>
      </c>
      <c r="E27" s="22">
        <v>31139861.620000001</v>
      </c>
      <c r="F27" s="22">
        <v>5959783</v>
      </c>
      <c r="G27" s="12">
        <f t="shared" si="0"/>
        <v>-4825458.5999999996</v>
      </c>
      <c r="H27" s="7">
        <f t="shared" si="3"/>
        <v>0.552586879463136</v>
      </c>
      <c r="I27" s="8">
        <f t="shared" si="1"/>
        <v>-25180078.620000001</v>
      </c>
      <c r="J27" s="7">
        <f t="shared" si="2"/>
        <v>0.19138758780393064</v>
      </c>
      <c r="K27" s="27">
        <v>13953420</v>
      </c>
      <c r="L27" s="27">
        <v>23253420</v>
      </c>
    </row>
    <row r="28" spans="1:12" ht="25.5" customHeight="1" x14ac:dyDescent="0.2">
      <c r="A28" s="20" t="s">
        <v>5</v>
      </c>
      <c r="B28" s="21"/>
      <c r="C28" s="25">
        <f>SUM(C5:C27)</f>
        <v>974666873.75999999</v>
      </c>
      <c r="D28" s="25">
        <f>SUM(D5:D27)</f>
        <v>751903738.07999992</v>
      </c>
      <c r="E28" s="25">
        <f>SUM(E5:E27)</f>
        <v>1023866066.58</v>
      </c>
      <c r="F28" s="25">
        <f>SUM(F5:F27)</f>
        <v>1036177376.4000001</v>
      </c>
      <c r="G28" s="15">
        <f t="shared" si="0"/>
        <v>61510502.640000105</v>
      </c>
      <c r="H28" s="10">
        <f t="shared" si="3"/>
        <v>1.063109257425267</v>
      </c>
      <c r="I28" s="16">
        <f t="shared" si="1"/>
        <v>12311309.820000052</v>
      </c>
      <c r="J28" s="10">
        <f>IFERROR(F28/E28,"-")</f>
        <v>1.0120243362113985</v>
      </c>
      <c r="K28" s="25">
        <f>SUM(K5:K27)</f>
        <v>732336303.8599999</v>
      </c>
      <c r="L28" s="25">
        <f>SUM(L5:L27)</f>
        <v>748459625.30999994</v>
      </c>
    </row>
  </sheetData>
  <autoFilter ref="A4:L4"/>
  <mergeCells count="3">
    <mergeCell ref="A1:L1"/>
    <mergeCell ref="A2:L2"/>
    <mergeCell ref="A28:B28"/>
  </mergeCells>
  <conditionalFormatting sqref="H5:H27">
    <cfRule type="colorScale" priority="3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J5:J27">
    <cfRule type="colorScale" priority="1">
      <colorScale>
        <cfvo type="min"/>
        <cfvo type="percentile" val="50"/>
        <cfvo type="max"/>
        <color rgb="FFF8696B"/>
        <color rgb="FFFCFCFF"/>
        <color theme="6"/>
      </colorScale>
    </cfRule>
  </conditionalFormatting>
  <pageMargins left="0.39370078740157483" right="0.39370078740157483" top="0.59055118110236227" bottom="0.26" header="0.31496062992125984" footer="0.17"/>
  <pageSetup paperSize="9" scale="67" fitToHeight="0" orientation="landscape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ПСР</vt:lpstr>
      <vt:lpstr>ПСР!Заголовки_для_печати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2024-11-12T13:57:54Z</dcterms:modified>
</cp:coreProperties>
</file>